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xr:revisionPtr revIDLastSave="0" documentId="8_{D9E76AAF-4B03-4447-B420-2B36AC187111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June 2025" sheetId="2" r:id="rId1"/>
    <sheet name="Inventory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tm647fKSeZxiXWT5uGZgB2EfjwJ40vizwKucU0Ntxkc="/>
    </ext>
  </extLst>
</workbook>
</file>

<file path=xl/calcChain.xml><?xml version="1.0" encoding="utf-8"?>
<calcChain xmlns="http://schemas.openxmlformats.org/spreadsheetml/2006/main">
  <c r="D183" i="3" l="1"/>
  <c r="D181" i="3"/>
  <c r="D180" i="3"/>
  <c r="D179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G7" i="3"/>
  <c r="B6" i="2"/>
  <c r="B10" i="2"/>
  <c r="B12" i="2"/>
  <c r="B18" i="2"/>
  <c r="E14" i="2"/>
</calcChain>
</file>

<file path=xl/sharedStrings.xml><?xml version="1.0" encoding="utf-8"?>
<sst xmlns="http://schemas.openxmlformats.org/spreadsheetml/2006/main" count="213" uniqueCount="201">
  <si>
    <t xml:space="preserve">Description </t>
  </si>
  <si>
    <t>Order</t>
  </si>
  <si>
    <t>Literature Orders:</t>
  </si>
  <si>
    <t>Shipping &amp; Handling:</t>
  </si>
  <si>
    <t xml:space="preserve"> Lit. S&amp;H Discounts:</t>
  </si>
  <si>
    <t>Literature Donations:</t>
  </si>
  <si>
    <t>Business Expenses:</t>
  </si>
  <si>
    <t>Current Balances</t>
  </si>
  <si>
    <t>Change in Box:</t>
  </si>
  <si>
    <t xml:space="preserve"> Revenue 2021 YTD:</t>
  </si>
  <si>
    <t>Cash in Box:</t>
  </si>
  <si>
    <t xml:space="preserve"> Expenses 2021 YTD:</t>
  </si>
  <si>
    <t>Checking Acct:</t>
  </si>
  <si>
    <t>PayPal Acct:</t>
  </si>
  <si>
    <t>Monetary Total:</t>
  </si>
  <si>
    <t>Waiting Orders:</t>
  </si>
  <si>
    <t xml:space="preserve">  S&amp;H Costs  2021 YTD:</t>
  </si>
  <si>
    <t>Inventory $$$:</t>
  </si>
  <si>
    <t xml:space="preserve"> S&amp;H Profits 2021 YTD: </t>
  </si>
  <si>
    <t>Sub Total $$$:</t>
  </si>
  <si>
    <t>Misc. Purchases 2021:</t>
  </si>
  <si>
    <t>Pending Orders:</t>
  </si>
  <si>
    <t>Back Order:</t>
  </si>
  <si>
    <t>Profit &amp; Loss 2021:</t>
  </si>
  <si>
    <t>Grand Total $$$:</t>
  </si>
  <si>
    <t>Quantity</t>
  </si>
  <si>
    <t>Unit Price</t>
  </si>
  <si>
    <t>$Total$</t>
  </si>
  <si>
    <t>Stock</t>
  </si>
  <si>
    <t>Basic Text 6th Ed. (Soft Cover)</t>
  </si>
  <si>
    <t>Basic Text 6th Ed. (Hard Cover)</t>
  </si>
  <si>
    <t>Basic Text 6th Ed. (pocket size)</t>
  </si>
  <si>
    <t>It Works H&amp;W (Soft Cover)</t>
  </si>
  <si>
    <t>It Works H&amp;W (Hard Cover)</t>
  </si>
  <si>
    <t>It Works H&amp;W (Pocket Size)</t>
  </si>
  <si>
    <t>Just For Today (Soft Cover) 1112</t>
  </si>
  <si>
    <t>Just for Today (Gift Ed.) 1114</t>
  </si>
  <si>
    <t>Just for Today (Pocket Size) 1113</t>
  </si>
  <si>
    <t>Living Clean (Hard Cover) 1150</t>
  </si>
  <si>
    <t>Living Clean (Soft Cover) 1151</t>
  </si>
  <si>
    <t>SPAD</t>
  </si>
  <si>
    <t>Little White 1501</t>
  </si>
  <si>
    <t>Guiding Principles (Hard Cover)</t>
  </si>
  <si>
    <t>Guiding Principles (Soft Cover)</t>
  </si>
  <si>
    <t>NA Step Working Guide</t>
  </si>
  <si>
    <t xml:space="preserve">Sponsorship </t>
  </si>
  <si>
    <t>Miracles Happen w/CD (S.Cover)</t>
  </si>
  <si>
    <t>Booklets</t>
  </si>
  <si>
    <t xml:space="preserve">An Intro Guide to NA </t>
  </si>
  <si>
    <t>12 Concepts fro NA Service</t>
  </si>
  <si>
    <t>NA White Booklet</t>
  </si>
  <si>
    <t>In Times of Illness</t>
  </si>
  <si>
    <t>The Group Booklet</t>
  </si>
  <si>
    <t>Behind the Walls</t>
  </si>
  <si>
    <t>Working Step 4 in NA</t>
  </si>
  <si>
    <t>NA: a Resource in your Community</t>
  </si>
  <si>
    <t>Small Booklets</t>
  </si>
  <si>
    <t>IP#2 The Group</t>
  </si>
  <si>
    <t>IP#17 for those in Treatment</t>
  </si>
  <si>
    <t>IP#21 The Loner</t>
  </si>
  <si>
    <t xml:space="preserve">IP#24 Money Matters </t>
  </si>
  <si>
    <t>IP#28 Funding NA Services</t>
  </si>
  <si>
    <t>Pamphlets</t>
  </si>
  <si>
    <t>IP#1 Who, What, How, and Why</t>
  </si>
  <si>
    <t>IP#5 Another Look</t>
  </si>
  <si>
    <t>IP#6 Recovery and Relapse</t>
  </si>
  <si>
    <t>IP#7 Am I an Addict</t>
  </si>
  <si>
    <t>IP#8 Just for Today</t>
  </si>
  <si>
    <t>IP#9 Living the Program</t>
  </si>
  <si>
    <t>IP#11 Sponsorship</t>
  </si>
  <si>
    <t>IP#12 The Triangle of Self-Obsession</t>
  </si>
  <si>
    <t>IP#13 By Young Addicts for Young Addicts</t>
  </si>
  <si>
    <t>IP#14 One Addicts Experience...</t>
  </si>
  <si>
    <t>IP#15 PI and the NA Member</t>
  </si>
  <si>
    <t>IP#16 For the Newcomer</t>
  </si>
  <si>
    <t xml:space="preserve">IP#19 Self-Acceptance </t>
  </si>
  <si>
    <t>IP#20 H&amp;I Service and the NA Member</t>
  </si>
  <si>
    <t>IP#22 Welcome to NA</t>
  </si>
  <si>
    <t>IP#23 Stayng Clean on the Outside</t>
  </si>
  <si>
    <t>IP#26 Accessability for those w/ needs</t>
  </si>
  <si>
    <t>IP#27 for the Parents of YP in NA</t>
  </si>
  <si>
    <t>IP#29 An Intro to NA meetings</t>
  </si>
  <si>
    <t>IP#30 Mental Health in Recovery</t>
  </si>
  <si>
    <t xml:space="preserve">service products </t>
  </si>
  <si>
    <t>H&amp;I Handbook w/Audio CD</t>
  </si>
  <si>
    <t>H&amp;I Basics</t>
  </si>
  <si>
    <t>PR handbook (3 hole punch paper)</t>
  </si>
  <si>
    <t>PR Basics</t>
  </si>
  <si>
    <t>A Guide to World Service in NA</t>
  </si>
  <si>
    <t>Literature Committee Handbook</t>
  </si>
  <si>
    <t>Handbook for NA Newsletters</t>
  </si>
  <si>
    <t>A Guide to Phoneline Services</t>
  </si>
  <si>
    <t>Group Treasurers Handbook</t>
  </si>
  <si>
    <t>Group Treasurers Workbook</t>
  </si>
  <si>
    <t>A Guide to Local Service in NA</t>
  </si>
  <si>
    <t>Outreach Resource Information</t>
  </si>
  <si>
    <t>Additional needs Resource Information</t>
  </si>
  <si>
    <t>Institutional Group Guide</t>
  </si>
  <si>
    <t>Planning Basics</t>
  </si>
  <si>
    <t>Phoneline  Basics</t>
  </si>
  <si>
    <t>Group Treasurers Record Pad</t>
  </si>
  <si>
    <t>Group Business Meeting</t>
  </si>
  <si>
    <t>Group Trusted Servants (R&amp;R)</t>
  </si>
  <si>
    <t>Disruptive &amp; Violent Behavior</t>
  </si>
  <si>
    <t>NA Groups &amp; Medication</t>
  </si>
  <si>
    <t>Principles and Leadership in NA Service</t>
  </si>
  <si>
    <t>Social Media and Our Guiding Principles</t>
  </si>
  <si>
    <t>Membership Survey</t>
  </si>
  <si>
    <t>Information about NA</t>
  </si>
  <si>
    <t>NA &amp; Person Receiving Med assist tment</t>
  </si>
  <si>
    <t>PR Folder</t>
  </si>
  <si>
    <t>Specialty Items</t>
  </si>
  <si>
    <t>Group Starter Kit</t>
  </si>
  <si>
    <t>7th Tradition Box</t>
  </si>
  <si>
    <t>Group Reading Cards (set of 7)</t>
  </si>
  <si>
    <t>NA Wallet Card (Group readings)</t>
  </si>
  <si>
    <t>Literature Rack (8-Pocket)</t>
  </si>
  <si>
    <t>Literature Rack (16-Pocket)</t>
  </si>
  <si>
    <t>Literature Rack (20-Pocket)</t>
  </si>
  <si>
    <t>Just for Today Journal</t>
  </si>
  <si>
    <t>Basic Mug  (Coffee Mug)</t>
  </si>
  <si>
    <t>Mutlimedia Products</t>
  </si>
  <si>
    <t>Just for Today DVD</t>
  </si>
  <si>
    <t>Basic Text (5th ed. CD)</t>
  </si>
  <si>
    <t>Keytags</t>
  </si>
  <si>
    <t>Welcome (White)</t>
  </si>
  <si>
    <t>30 Days (Orange)</t>
  </si>
  <si>
    <t>60 Days (Green)</t>
  </si>
  <si>
    <t>90 Days (Red)</t>
  </si>
  <si>
    <t>6 Months (Blue)</t>
  </si>
  <si>
    <t>9 Months (Yellow)</t>
  </si>
  <si>
    <t>1 Year (Moonglow)</t>
  </si>
  <si>
    <t>18 Months (Gray)</t>
  </si>
  <si>
    <t>Multiple Years (Back)</t>
  </si>
  <si>
    <t>Chips</t>
  </si>
  <si>
    <t>Bronze Medallions</t>
  </si>
  <si>
    <t xml:space="preserve">1 year  </t>
  </si>
  <si>
    <t>2 Years</t>
  </si>
  <si>
    <t>3 Years</t>
  </si>
  <si>
    <t>4 Years</t>
  </si>
  <si>
    <t>5 Years</t>
  </si>
  <si>
    <t>6 Years</t>
  </si>
  <si>
    <t>7 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</si>
  <si>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</si>
  <si>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</si>
  <si>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</si>
  <si>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</si>
  <si>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</si>
  <si>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</si>
  <si>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</si>
  <si>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</si>
  <si>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</si>
  <si>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</si>
  <si>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</si>
  <si>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</si>
  <si>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</si>
  <si>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</si>
  <si>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</si>
  <si>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</si>
  <si>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</si>
  <si>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</si>
  <si>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</si>
  <si>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</si>
  <si>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</si>
  <si>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</si>
  <si>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</si>
  <si>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</si>
  <si>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</si>
  <si>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</si>
  <si>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</si>
  <si>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</si>
  <si>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</si>
  <si>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</si>
  <si>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</si>
  <si>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</si>
  <si>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</si>
  <si>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</si>
  <si>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</si>
  <si>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</si>
  <si>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</si>
  <si>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</si>
  <si>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</si>
  <si>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</si>
  <si>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</si>
  <si>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</si>
  <si>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</si>
  <si>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Eternity</t>
  </si>
  <si>
    <t>Specialty Medallions*</t>
  </si>
  <si>
    <t>Laser etched Medallions</t>
  </si>
  <si>
    <t>*Special Order Item</t>
  </si>
  <si>
    <t>Tri-Plate Medallions</t>
  </si>
  <si>
    <t>Misc Items</t>
  </si>
  <si>
    <t>NA Sunglasses</t>
  </si>
  <si>
    <t>NA pins</t>
  </si>
  <si>
    <t>NA Basic Pins</t>
  </si>
  <si>
    <t>NA Large pins</t>
  </si>
  <si>
    <t>Inv Total $</t>
  </si>
  <si>
    <t>Cash</t>
  </si>
  <si>
    <t>Checking</t>
  </si>
  <si>
    <t>Pending Order</t>
  </si>
  <si>
    <t>Grand Total 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</si>
</sst>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i/>
      <sz val="14"/>
      <color rgb="FFFF0000"/>
      <name val="Calibri"/>
    </font>
    <font>
      <b/>
      <i/>
      <sz val="14"/>
      <color theme="1"/>
      <name val="Calibri"/>
    </font>
    <font>
      <sz val="14"/>
      <color theme="1"/>
      <name val="Calibri"/>
    </font>
    <font>
      <b/>
      <sz val="14"/>
      <color rgb="FF00B050"/>
      <name val="Calibri"/>
    </font>
    <font>
      <b/>
      <sz val="14"/>
      <color rgb="FFFF0000"/>
      <name val="Calibri"/>
    </font>
    <font>
      <b/>
      <sz val="14"/>
      <color rgb="FF7030A0"/>
      <name val="Calibri"/>
    </font>
    <font>
      <b/>
      <sz val="14"/>
      <color rgb="FF0070C0"/>
      <name val="Calibri"/>
    </font>
    <font>
      <sz val="11"/>
      <name val="Calibri"/>
    </font>
    <font>
      <b/>
      <sz val="11"/>
      <color theme="1"/>
      <name val="Calibri"/>
    </font>
    <font>
      <i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9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11" xfId="0" applyFont="1" applyBorder="1"/>
    <xf numFmtId="0" fontId="10" fillId="0" borderId="14" xfId="0" applyFont="1" applyBorder="1"/>
    <xf numFmtId="0" fontId="4" fillId="3" borderId="15" xfId="0" applyFont="1" applyFill="1" applyBorder="1" applyAlignment="1">
      <alignment horizontal="left"/>
    </xf>
    <xf numFmtId="164" fontId="1" fillId="3" borderId="16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164" fontId="1" fillId="0" borderId="20" xfId="0" applyNumberFormat="1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left"/>
    </xf>
    <xf numFmtId="164" fontId="1" fillId="3" borderId="20" xfId="0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left" vertical="center"/>
    </xf>
    <xf numFmtId="164" fontId="1" fillId="0" borderId="24" xfId="0" applyNumberFormat="1" applyFont="1" applyBorder="1" applyAlignment="1">
      <alignment horizontal="center"/>
    </xf>
    <xf numFmtId="0" fontId="1" fillId="3" borderId="25" xfId="0" applyFont="1" applyFill="1" applyBorder="1" applyAlignment="1">
      <alignment horizontal="left"/>
    </xf>
    <xf numFmtId="164" fontId="1" fillId="3" borderId="26" xfId="0" applyNumberFormat="1" applyFont="1" applyFill="1" applyBorder="1" applyAlignment="1">
      <alignment horizontal="center"/>
    </xf>
    <xf numFmtId="0" fontId="1" fillId="3" borderId="29" xfId="0" applyFont="1" applyFill="1" applyBorder="1" applyAlignment="1">
      <alignment horizontal="left" vertical="center"/>
    </xf>
    <xf numFmtId="164" fontId="1" fillId="3" borderId="30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164" fontId="1" fillId="0" borderId="3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164" fontId="1" fillId="3" borderId="35" xfId="0" applyNumberFormat="1" applyFont="1" applyFill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8" fillId="3" borderId="30" xfId="0" applyNumberFormat="1" applyFont="1" applyFill="1" applyBorder="1" applyAlignment="1">
      <alignment horizontal="center"/>
    </xf>
    <xf numFmtId="164" fontId="6" fillId="3" borderId="30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0" fontId="1" fillId="0" borderId="36" xfId="0" applyFont="1" applyBorder="1"/>
    <xf numFmtId="0" fontId="1" fillId="0" borderId="14" xfId="0" applyFont="1" applyBorder="1"/>
    <xf numFmtId="164" fontId="1" fillId="0" borderId="14" xfId="0" applyNumberFormat="1" applyFont="1" applyBorder="1" applyAlignment="1">
      <alignment horizontal="center"/>
    </xf>
    <xf numFmtId="0" fontId="1" fillId="0" borderId="3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3" fillId="0" borderId="36" xfId="0" applyFont="1" applyBorder="1"/>
    <xf numFmtId="0" fontId="12" fillId="0" borderId="36" xfId="0" applyFont="1" applyBorder="1" applyAlignment="1">
      <alignment horizontal="center"/>
    </xf>
    <xf numFmtId="164" fontId="13" fillId="0" borderId="36" xfId="0" applyNumberFormat="1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2" fillId="0" borderId="36" xfId="0" applyNumberFormat="1" applyFont="1" applyBorder="1" applyAlignment="1">
      <alignment horizontal="center"/>
    </xf>
    <xf numFmtId="0" fontId="12" fillId="0" borderId="36" xfId="0" applyFont="1" applyBorder="1"/>
    <xf numFmtId="0" fontId="13" fillId="0" borderId="14" xfId="0" applyFont="1" applyBorder="1"/>
    <xf numFmtId="0" fontId="13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14" xfId="0" applyFont="1" applyBorder="1"/>
    <xf numFmtId="0" fontId="10" fillId="0" borderId="1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164" fontId="14" fillId="0" borderId="14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9" fillId="0" borderId="1" xfId="0" applyFont="1" applyBorder="1"/>
    <xf numFmtId="0" fontId="3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0" xfId="0" applyFont="1" applyBorder="1"/>
    <xf numFmtId="164" fontId="1" fillId="0" borderId="12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18" xfId="0" applyFont="1" applyBorder="1" applyAlignment="1">
      <alignment horizontal="center" vertical="center"/>
    </xf>
    <xf numFmtId="0" fontId="9" fillId="0" borderId="11" xfId="0" applyFont="1" applyBorder="1"/>
    <xf numFmtId="0" fontId="1" fillId="0" borderId="27" xfId="0" applyFont="1" applyBorder="1" applyAlignment="1">
      <alignment horizontal="left"/>
    </xf>
    <xf numFmtId="0" fontId="9" fillId="0" borderId="28" xfId="0" applyFont="1" applyBorder="1"/>
  </cellXfs>
  <cellStyles count="1">
    <cellStyle name="Normal" xfId="0" builtinId="0"/>
  </cellStyles>
  <dxfs count="6">
    <dxf>
      <font>
        <b/>
        <i/>
        <color rgb="FF00B050"/>
      </font>
      <fill>
        <patternFill patternType="none"/>
      </fill>
    </dxf>
    <dxf>
      <font>
        <b/>
        <i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i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tyles" Target="styles.xml" /><Relationship Id="rId10" Type="http://schemas.openxmlformats.org/officeDocument/2006/relationships/theme" Target="theme/theme1.xml" /><Relationship Id="rId9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topLeftCell="A6" workbookViewId="0">
      <selection activeCell="E16" sqref="E16"/>
    </sheetView>
  </sheetViews>
  <sheetFormatPr defaultColWidth="14.390625" defaultRowHeight="15" customHeight="1" x14ac:dyDescent="0.2"/>
  <cols>
    <col min="1" max="1" width="19.234375" customWidth="1"/>
    <col min="2" max="2" width="15.73828125" customWidth="1"/>
    <col min="3" max="3" width="8.33984375" customWidth="1"/>
    <col min="4" max="4" width="31.07421875" customWidth="1"/>
    <col min="5" max="5" width="20.4453125" customWidth="1"/>
    <col min="6" max="6" width="15.73828125" customWidth="1"/>
    <col min="7" max="10" width="9.14453125" customWidth="1"/>
    <col min="11" max="25" width="9.01171875" customWidth="1"/>
  </cols>
  <sheetData>
    <row r="1" spans="1:25" ht="18" customHeight="1" x14ac:dyDescent="0.25">
      <c r="A1" s="83" t="s">
        <v>7</v>
      </c>
      <c r="B1" s="84"/>
      <c r="C1" s="1"/>
      <c r="D1" s="85"/>
      <c r="E1" s="86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25">
      <c r="A2" s="3" t="s">
        <v>8</v>
      </c>
      <c r="B2" s="4"/>
      <c r="C2" s="1"/>
      <c r="D2" s="5" t="s">
        <v>9</v>
      </c>
      <c r="E2" s="6"/>
      <c r="F2" s="1"/>
      <c r="G2" s="2"/>
      <c r="H2" s="87"/>
      <c r="I2" s="88"/>
      <c r="J2" s="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25">
      <c r="A3" s="8" t="s">
        <v>10</v>
      </c>
      <c r="B3" s="9">
        <v>140</v>
      </c>
      <c r="C3" s="1"/>
      <c r="D3" s="10" t="s">
        <v>11</v>
      </c>
      <c r="E3" s="1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x14ac:dyDescent="0.25">
      <c r="A4" s="12" t="s">
        <v>12</v>
      </c>
      <c r="B4" s="13">
        <v>176</v>
      </c>
      <c r="C4" s="1"/>
      <c r="D4" s="82"/>
      <c r="E4" s="8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25">
      <c r="A5" s="14" t="s">
        <v>13</v>
      </c>
      <c r="B5" s="15">
        <v>0</v>
      </c>
      <c r="C5" s="1"/>
      <c r="D5" s="5" t="s">
        <v>2</v>
      </c>
      <c r="E5" s="6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 x14ac:dyDescent="0.25">
      <c r="A6" s="16" t="s">
        <v>14</v>
      </c>
      <c r="B6" s="17">
        <f>SUM(B2+B3+B4+B5)</f>
        <v>316</v>
      </c>
      <c r="C6" s="1"/>
      <c r="D6" s="10" t="s">
        <v>3</v>
      </c>
      <c r="E6" s="1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customHeight="1" x14ac:dyDescent="0.25">
      <c r="A7" s="89"/>
      <c r="B7" s="90"/>
      <c r="C7" s="1"/>
      <c r="D7" s="82"/>
      <c r="E7" s="8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" customHeight="1" x14ac:dyDescent="0.25">
      <c r="A8" s="18" t="s">
        <v>15</v>
      </c>
      <c r="B8" s="19">
        <v>137</v>
      </c>
      <c r="C8" s="1"/>
      <c r="D8" s="20" t="s">
        <v>4</v>
      </c>
      <c r="E8" s="21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" customHeight="1" x14ac:dyDescent="0.25">
      <c r="A9" s="22"/>
      <c r="B9" s="23"/>
      <c r="C9" s="1"/>
      <c r="D9" s="24" t="s">
        <v>16</v>
      </c>
      <c r="E9" s="25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" customHeight="1" x14ac:dyDescent="0.25">
      <c r="A10" s="26" t="s">
        <v>17</v>
      </c>
      <c r="B10" s="19">
        <f>Inventory!G7</f>
        <v>1183.4599999999994</v>
      </c>
      <c r="C10" s="1"/>
      <c r="D10" s="27" t="s">
        <v>18</v>
      </c>
      <c r="E10" s="28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" customHeight="1" x14ac:dyDescent="0.25">
      <c r="A11" s="80"/>
      <c r="B11" s="81"/>
      <c r="C11" s="1"/>
      <c r="D11" s="82"/>
      <c r="E11" s="8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8" customHeight="1" x14ac:dyDescent="0.25">
      <c r="A12" s="26" t="s">
        <v>19</v>
      </c>
      <c r="B12" s="19">
        <f>B6+B8+B10</f>
        <v>1636.4599999999994</v>
      </c>
      <c r="C12" s="1"/>
      <c r="D12" s="20" t="s">
        <v>5</v>
      </c>
      <c r="E12" s="29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8" customHeight="1" x14ac:dyDescent="0.25">
      <c r="A13" s="80"/>
      <c r="B13" s="81"/>
      <c r="C13" s="1"/>
      <c r="D13" s="24" t="s">
        <v>20</v>
      </c>
      <c r="E13" s="25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8" customHeight="1" x14ac:dyDescent="0.25">
      <c r="A14" s="26" t="s">
        <v>21</v>
      </c>
      <c r="B14" s="30"/>
      <c r="C14" s="1"/>
      <c r="D14" s="27" t="s">
        <v>6</v>
      </c>
      <c r="E14" s="28">
        <f>SUM(E12+E13)</f>
        <v>0</v>
      </c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" customHeight="1" x14ac:dyDescent="0.25">
      <c r="A15" s="80"/>
      <c r="B15" s="81"/>
      <c r="C15" s="1"/>
      <c r="D15" s="82"/>
      <c r="E15" s="8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8" customHeight="1" x14ac:dyDescent="0.25">
      <c r="A16" s="26" t="s">
        <v>22</v>
      </c>
      <c r="B16" s="31">
        <v>0</v>
      </c>
      <c r="C16" s="1"/>
      <c r="D16" s="32" t="s">
        <v>23</v>
      </c>
      <c r="E16" s="33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" customHeight="1" x14ac:dyDescent="0.25">
      <c r="A17" s="22"/>
      <c r="B17" s="23"/>
      <c r="C17" s="1"/>
      <c r="D17" s="34"/>
      <c r="E17" s="35"/>
      <c r="F17" s="3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8" customHeight="1" x14ac:dyDescent="0.25">
      <c r="A18" s="26" t="s">
        <v>24</v>
      </c>
      <c r="B18" s="19">
        <f>SUM(B14+B12+B16)</f>
        <v>1636.4599999999994</v>
      </c>
      <c r="C18" s="1"/>
      <c r="D18" s="37"/>
      <c r="E18" s="36"/>
      <c r="F18" s="3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" customHeight="1" x14ac:dyDescent="0.25">
      <c r="A19" s="38"/>
      <c r="B19" s="34"/>
      <c r="C19" s="36"/>
      <c r="D19" s="37"/>
      <c r="E19" s="36"/>
      <c r="F19" s="3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" customHeight="1" x14ac:dyDescent="0.25">
      <c r="A20" s="39"/>
      <c r="B20" s="37"/>
      <c r="C20" s="36"/>
      <c r="D20" s="37"/>
      <c r="E20" s="36"/>
      <c r="F20" s="3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8.75" customHeight="1" x14ac:dyDescent="0.25">
      <c r="A21" s="39"/>
      <c r="B21" s="37"/>
      <c r="C21" s="36"/>
      <c r="D21" s="37"/>
      <c r="E21" s="36"/>
      <c r="F21" s="3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8.75" customHeight="1" x14ac:dyDescent="0.25">
      <c r="A22" s="39"/>
      <c r="B22" s="37"/>
      <c r="C22" s="36"/>
      <c r="D22" s="37"/>
      <c r="E22" s="36"/>
      <c r="F22" s="3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8.75" customHeight="1" x14ac:dyDescent="0.25">
      <c r="A23" s="39"/>
      <c r="B23" s="37"/>
      <c r="C23" s="36"/>
      <c r="D23" s="37"/>
      <c r="E23" s="36"/>
      <c r="F23" s="3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.75" customHeight="1" x14ac:dyDescent="0.25">
      <c r="A24" s="39"/>
      <c r="B24" s="37"/>
      <c r="C24" s="36"/>
      <c r="D24" s="37"/>
      <c r="E24" s="36"/>
      <c r="F24" s="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8.75" customHeight="1" x14ac:dyDescent="0.25">
      <c r="A25" s="39"/>
      <c r="B25" s="37"/>
      <c r="C25" s="36"/>
      <c r="D25" s="37"/>
      <c r="E25" s="36"/>
      <c r="F25" s="3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8.75" customHeight="1" x14ac:dyDescent="0.25">
      <c r="A26" s="39"/>
      <c r="B26" s="37"/>
      <c r="C26" s="36"/>
      <c r="D26" s="37"/>
      <c r="E26" s="36"/>
      <c r="F26" s="3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8.75" customHeight="1" x14ac:dyDescent="0.25">
      <c r="A27" s="39"/>
      <c r="B27" s="37"/>
      <c r="C27" s="36"/>
      <c r="D27" s="37"/>
      <c r="E27" s="36"/>
      <c r="F27" s="3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8.75" customHeight="1" x14ac:dyDescent="0.25">
      <c r="A28" s="39"/>
      <c r="B28" s="37"/>
      <c r="C28" s="36"/>
      <c r="D28" s="37"/>
      <c r="E28" s="36"/>
      <c r="F28" s="3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.75" customHeight="1" x14ac:dyDescent="0.25">
      <c r="A29" s="39"/>
      <c r="B29" s="37"/>
      <c r="C29" s="36"/>
      <c r="D29" s="37"/>
      <c r="E29" s="36"/>
      <c r="F29" s="3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.75" customHeight="1" x14ac:dyDescent="0.25">
      <c r="A30" s="39"/>
      <c r="B30" s="37"/>
      <c r="C30" s="36"/>
      <c r="D30" s="37"/>
      <c r="E30" s="36"/>
      <c r="F30" s="3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.75" customHeight="1" x14ac:dyDescent="0.25">
      <c r="A31" s="39"/>
      <c r="B31" s="37"/>
      <c r="C31" s="36"/>
      <c r="D31" s="37"/>
      <c r="E31" s="36"/>
      <c r="F31" s="3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.75" customHeight="1" x14ac:dyDescent="0.25">
      <c r="A32" s="39"/>
      <c r="B32" s="37"/>
      <c r="C32" s="36"/>
      <c r="D32" s="37"/>
      <c r="E32" s="36"/>
      <c r="F32" s="3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.75" customHeight="1" x14ac:dyDescent="0.25">
      <c r="A33" s="39"/>
      <c r="B33" s="37"/>
      <c r="C33" s="36"/>
      <c r="D33" s="37"/>
      <c r="E33" s="36"/>
      <c r="F33" s="3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.75" customHeight="1" x14ac:dyDescent="0.25">
      <c r="A34" s="39"/>
      <c r="B34" s="37"/>
      <c r="C34" s="36"/>
      <c r="D34" s="37"/>
      <c r="E34" s="36"/>
      <c r="F34" s="3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.75" customHeight="1" x14ac:dyDescent="0.25">
      <c r="A35" s="39"/>
      <c r="B35" s="37"/>
      <c r="C35" s="36"/>
      <c r="D35" s="37"/>
      <c r="E35" s="36"/>
      <c r="F35" s="3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8.75" customHeight="1" x14ac:dyDescent="0.25">
      <c r="A36" s="39"/>
      <c r="B36" s="37"/>
      <c r="C36" s="36"/>
      <c r="D36" s="37"/>
      <c r="E36" s="36"/>
      <c r="F36" s="3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.75" customHeight="1" x14ac:dyDescent="0.25">
      <c r="A37" s="39"/>
      <c r="B37" s="37"/>
      <c r="C37" s="36"/>
      <c r="D37" s="37"/>
      <c r="E37" s="36"/>
      <c r="F37" s="3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.75" customHeight="1" x14ac:dyDescent="0.25">
      <c r="A38" s="39"/>
      <c r="B38" s="37"/>
      <c r="C38" s="36"/>
      <c r="D38" s="37"/>
      <c r="E38" s="36"/>
      <c r="F38" s="3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.75" customHeight="1" x14ac:dyDescent="0.25">
      <c r="A39" s="39"/>
      <c r="B39" s="37"/>
      <c r="C39" s="36"/>
      <c r="D39" s="37"/>
      <c r="E39" s="36"/>
      <c r="F39" s="3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.75" customHeight="1" x14ac:dyDescent="0.25">
      <c r="A40" s="39"/>
      <c r="B40" s="37"/>
      <c r="C40" s="36"/>
      <c r="D40" s="37"/>
      <c r="E40" s="36"/>
      <c r="F40" s="3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.75" customHeight="1" x14ac:dyDescent="0.25">
      <c r="A41" s="39"/>
      <c r="B41" s="37"/>
      <c r="C41" s="36"/>
      <c r="D41" s="37"/>
      <c r="E41" s="36"/>
      <c r="F41" s="3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.75" customHeight="1" x14ac:dyDescent="0.25">
      <c r="A42" s="39"/>
      <c r="B42" s="37"/>
      <c r="C42" s="36"/>
      <c r="D42" s="37"/>
      <c r="E42" s="36"/>
      <c r="F42" s="3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.75" customHeight="1" x14ac:dyDescent="0.25">
      <c r="A43" s="39"/>
      <c r="B43" s="37"/>
      <c r="C43" s="36"/>
      <c r="D43" s="37"/>
      <c r="E43" s="36"/>
      <c r="F43" s="3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.75" customHeight="1" x14ac:dyDescent="0.25">
      <c r="A44" s="39"/>
      <c r="B44" s="37"/>
      <c r="C44" s="36"/>
      <c r="D44" s="37"/>
      <c r="E44" s="36"/>
      <c r="F44" s="3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.75" customHeight="1" x14ac:dyDescent="0.25">
      <c r="A45" s="39"/>
      <c r="B45" s="37"/>
      <c r="C45" s="36"/>
      <c r="D45" s="37"/>
      <c r="E45" s="36"/>
      <c r="F45" s="3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8.75" customHeight="1" x14ac:dyDescent="0.25">
      <c r="A46" s="39"/>
      <c r="B46" s="37"/>
      <c r="C46" s="36"/>
      <c r="D46" s="37"/>
      <c r="E46" s="36"/>
      <c r="F46" s="3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.75" customHeight="1" x14ac:dyDescent="0.25">
      <c r="A47" s="39"/>
      <c r="B47" s="37"/>
      <c r="C47" s="36"/>
      <c r="D47" s="37"/>
      <c r="E47" s="36"/>
      <c r="F47" s="3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8.75" customHeight="1" x14ac:dyDescent="0.25">
      <c r="A48" s="39"/>
      <c r="B48" s="37"/>
      <c r="C48" s="36"/>
      <c r="D48" s="37"/>
      <c r="E48" s="36"/>
      <c r="F48" s="3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8.75" customHeight="1" x14ac:dyDescent="0.25">
      <c r="A49" s="39"/>
      <c r="B49" s="37"/>
      <c r="C49" s="36"/>
      <c r="D49" s="37"/>
      <c r="E49" s="36"/>
      <c r="F49" s="3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8.75" customHeight="1" x14ac:dyDescent="0.25">
      <c r="A50" s="39"/>
      <c r="B50" s="37"/>
      <c r="C50" s="36"/>
      <c r="D50" s="37"/>
      <c r="E50" s="36"/>
      <c r="F50" s="3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8.75" customHeight="1" x14ac:dyDescent="0.25">
      <c r="A51" s="39"/>
      <c r="B51" s="37"/>
      <c r="C51" s="36"/>
      <c r="D51" s="37"/>
      <c r="E51" s="36"/>
      <c r="F51" s="3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.75" customHeight="1" x14ac:dyDescent="0.25">
      <c r="A52" s="39"/>
      <c r="B52" s="37"/>
      <c r="C52" s="36"/>
      <c r="D52" s="37"/>
      <c r="E52" s="36"/>
      <c r="F52" s="3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.75" customHeight="1" x14ac:dyDescent="0.25">
      <c r="A53" s="39"/>
      <c r="B53" s="37"/>
      <c r="C53" s="36"/>
      <c r="D53" s="37"/>
      <c r="E53" s="36"/>
      <c r="F53" s="3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8.75" customHeight="1" x14ac:dyDescent="0.25">
      <c r="A54" s="39"/>
      <c r="B54" s="37"/>
      <c r="C54" s="36"/>
      <c r="D54" s="37"/>
      <c r="E54" s="36"/>
      <c r="F54" s="3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8.75" customHeight="1" x14ac:dyDescent="0.25">
      <c r="A55" s="39"/>
      <c r="B55" s="37"/>
      <c r="C55" s="36"/>
      <c r="D55" s="37"/>
      <c r="E55" s="36"/>
      <c r="F55" s="3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8.75" customHeight="1" x14ac:dyDescent="0.25">
      <c r="A56" s="39"/>
      <c r="B56" s="37"/>
      <c r="C56" s="36"/>
      <c r="D56" s="37"/>
      <c r="E56" s="36"/>
      <c r="F56" s="3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8.75" customHeight="1" x14ac:dyDescent="0.25">
      <c r="A57" s="39"/>
      <c r="B57" s="37"/>
      <c r="C57" s="36"/>
      <c r="D57" s="37"/>
      <c r="E57" s="36"/>
      <c r="F57" s="3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8.75" customHeight="1" x14ac:dyDescent="0.25">
      <c r="A58" s="39"/>
      <c r="B58" s="37"/>
      <c r="C58" s="36"/>
      <c r="D58" s="37"/>
      <c r="E58" s="36"/>
      <c r="F58" s="3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.75" customHeight="1" x14ac:dyDescent="0.25">
      <c r="A59" s="39"/>
      <c r="B59" s="37"/>
      <c r="C59" s="36"/>
      <c r="D59" s="37"/>
      <c r="E59" s="36"/>
      <c r="F59" s="3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8.75" customHeight="1" x14ac:dyDescent="0.25">
      <c r="A60" s="39"/>
      <c r="B60" s="37"/>
      <c r="C60" s="36"/>
      <c r="D60" s="37"/>
      <c r="E60" s="36"/>
      <c r="F60" s="3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8.75" customHeight="1" x14ac:dyDescent="0.25">
      <c r="A61" s="39"/>
      <c r="B61" s="37"/>
      <c r="C61" s="36"/>
      <c r="D61" s="37"/>
      <c r="E61" s="36"/>
      <c r="F61" s="3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8.75" customHeight="1" x14ac:dyDescent="0.25">
      <c r="A62" s="39"/>
      <c r="B62" s="37"/>
      <c r="C62" s="36"/>
      <c r="D62" s="37"/>
      <c r="E62" s="36"/>
      <c r="F62" s="3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8.75" customHeight="1" x14ac:dyDescent="0.25">
      <c r="A63" s="39"/>
      <c r="B63" s="37"/>
      <c r="C63" s="36"/>
      <c r="D63" s="37"/>
      <c r="E63" s="36"/>
      <c r="F63" s="3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8.75" customHeight="1" x14ac:dyDescent="0.25">
      <c r="A64" s="39"/>
      <c r="B64" s="37"/>
      <c r="C64" s="36"/>
      <c r="D64" s="37"/>
      <c r="E64" s="36"/>
      <c r="F64" s="3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8.75" customHeight="1" x14ac:dyDescent="0.25">
      <c r="A65" s="39"/>
      <c r="B65" s="37"/>
      <c r="C65" s="36"/>
      <c r="D65" s="37"/>
      <c r="E65" s="36"/>
      <c r="F65" s="3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8.75" customHeight="1" x14ac:dyDescent="0.25">
      <c r="A66" s="39"/>
      <c r="B66" s="37"/>
      <c r="C66" s="36"/>
      <c r="D66" s="37"/>
      <c r="E66" s="36"/>
      <c r="F66" s="3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8.75" customHeight="1" x14ac:dyDescent="0.25">
      <c r="A67" s="39"/>
      <c r="B67" s="37"/>
      <c r="C67" s="36"/>
      <c r="D67" s="37"/>
      <c r="E67" s="36"/>
      <c r="F67" s="3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8.75" customHeight="1" x14ac:dyDescent="0.25">
      <c r="A68" s="39"/>
      <c r="B68" s="37"/>
      <c r="C68" s="36"/>
      <c r="D68" s="37"/>
      <c r="E68" s="36"/>
      <c r="F68" s="3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8.75" customHeight="1" x14ac:dyDescent="0.25">
      <c r="A69" s="39"/>
      <c r="B69" s="37"/>
      <c r="C69" s="36"/>
      <c r="D69" s="37"/>
      <c r="E69" s="36"/>
      <c r="F69" s="3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.75" customHeight="1" x14ac:dyDescent="0.25">
      <c r="A70" s="39"/>
      <c r="B70" s="37"/>
      <c r="C70" s="36"/>
      <c r="D70" s="37"/>
      <c r="E70" s="36"/>
      <c r="F70" s="3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8.75" customHeight="1" x14ac:dyDescent="0.25">
      <c r="A71" s="39"/>
      <c r="B71" s="37"/>
      <c r="C71" s="36"/>
      <c r="D71" s="37"/>
      <c r="E71" s="36"/>
      <c r="F71" s="3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8.75" customHeight="1" x14ac:dyDescent="0.25">
      <c r="A72" s="39"/>
      <c r="B72" s="37"/>
      <c r="C72" s="36"/>
      <c r="D72" s="37"/>
      <c r="E72" s="36"/>
      <c r="F72" s="3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8.75" customHeight="1" x14ac:dyDescent="0.25">
      <c r="A73" s="39"/>
      <c r="B73" s="37"/>
      <c r="C73" s="36"/>
      <c r="D73" s="37"/>
      <c r="E73" s="36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8.75" customHeight="1" x14ac:dyDescent="0.25">
      <c r="A74" s="39"/>
      <c r="B74" s="37"/>
      <c r="C74" s="36"/>
      <c r="D74" s="37"/>
      <c r="E74" s="36"/>
      <c r="F74" s="3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8.75" customHeight="1" x14ac:dyDescent="0.25">
      <c r="A75" s="39"/>
      <c r="B75" s="37"/>
      <c r="C75" s="36"/>
      <c r="D75" s="37"/>
      <c r="E75" s="36"/>
      <c r="F75" s="3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.75" customHeight="1" x14ac:dyDescent="0.25">
      <c r="A76" s="39"/>
      <c r="B76" s="37"/>
      <c r="C76" s="36"/>
      <c r="D76" s="37"/>
      <c r="E76" s="36"/>
      <c r="F76" s="3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8.75" customHeight="1" x14ac:dyDescent="0.25">
      <c r="A77" s="39"/>
      <c r="B77" s="37"/>
      <c r="C77" s="36"/>
      <c r="D77" s="37"/>
      <c r="E77" s="36"/>
      <c r="F77" s="3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8.75" customHeight="1" x14ac:dyDescent="0.25">
      <c r="A78" s="39"/>
      <c r="B78" s="37"/>
      <c r="C78" s="36"/>
      <c r="D78" s="37"/>
      <c r="E78" s="36"/>
      <c r="F78" s="3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8.75" customHeight="1" x14ac:dyDescent="0.25">
      <c r="A79" s="39"/>
      <c r="B79" s="37"/>
      <c r="C79" s="36"/>
      <c r="D79" s="37"/>
      <c r="E79" s="36"/>
      <c r="F79" s="3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8.75" customHeight="1" x14ac:dyDescent="0.25">
      <c r="A80" s="39"/>
      <c r="B80" s="37"/>
      <c r="C80" s="36"/>
      <c r="D80" s="37"/>
      <c r="E80" s="36"/>
      <c r="F80" s="3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8.75" customHeight="1" x14ac:dyDescent="0.25">
      <c r="A81" s="39"/>
      <c r="B81" s="37"/>
      <c r="C81" s="36"/>
      <c r="D81" s="37"/>
      <c r="E81" s="36"/>
      <c r="F81" s="3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8.75" customHeight="1" x14ac:dyDescent="0.25">
      <c r="A82" s="39"/>
      <c r="B82" s="37"/>
      <c r="C82" s="36"/>
      <c r="D82" s="37"/>
      <c r="E82" s="36"/>
      <c r="F82" s="3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8.75" customHeight="1" x14ac:dyDescent="0.25">
      <c r="A83" s="39"/>
      <c r="B83" s="37"/>
      <c r="C83" s="36"/>
      <c r="D83" s="37"/>
      <c r="E83" s="36"/>
      <c r="F83" s="3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8.75" customHeight="1" x14ac:dyDescent="0.25">
      <c r="A84" s="39"/>
      <c r="B84" s="37"/>
      <c r="C84" s="36"/>
      <c r="D84" s="37"/>
      <c r="E84" s="36"/>
      <c r="F84" s="3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8.75" customHeight="1" x14ac:dyDescent="0.25">
      <c r="A85" s="39"/>
      <c r="B85" s="37"/>
      <c r="C85" s="36"/>
      <c r="D85" s="37"/>
      <c r="E85" s="36"/>
      <c r="F85" s="3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8.75" customHeight="1" x14ac:dyDescent="0.25">
      <c r="A86" s="39"/>
      <c r="B86" s="37"/>
      <c r="C86" s="36"/>
      <c r="D86" s="37"/>
      <c r="E86" s="36"/>
      <c r="F86" s="3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8.75" customHeight="1" x14ac:dyDescent="0.25">
      <c r="A87" s="39"/>
      <c r="B87" s="37"/>
      <c r="C87" s="36"/>
      <c r="D87" s="37"/>
      <c r="E87" s="36"/>
      <c r="F87" s="3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8.75" customHeight="1" x14ac:dyDescent="0.25">
      <c r="A88" s="39"/>
      <c r="B88" s="37"/>
      <c r="C88" s="36"/>
      <c r="D88" s="37"/>
      <c r="E88" s="36"/>
      <c r="F88" s="3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8.75" customHeight="1" x14ac:dyDescent="0.25">
      <c r="A89" s="39"/>
      <c r="B89" s="37"/>
      <c r="C89" s="36"/>
      <c r="D89" s="37"/>
      <c r="E89" s="36"/>
      <c r="F89" s="3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8.75" customHeight="1" x14ac:dyDescent="0.25">
      <c r="A90" s="39"/>
      <c r="B90" s="37"/>
      <c r="C90" s="36"/>
      <c r="D90" s="37"/>
      <c r="E90" s="36"/>
      <c r="F90" s="3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8.75" customHeight="1" x14ac:dyDescent="0.25">
      <c r="A91" s="39"/>
      <c r="B91" s="37"/>
      <c r="C91" s="36"/>
      <c r="D91" s="37"/>
      <c r="E91" s="36"/>
      <c r="F91" s="3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8.75" customHeight="1" x14ac:dyDescent="0.25">
      <c r="A92" s="39"/>
      <c r="B92" s="37"/>
      <c r="C92" s="36"/>
      <c r="D92" s="37"/>
      <c r="E92" s="36"/>
      <c r="F92" s="3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8.75" customHeight="1" x14ac:dyDescent="0.25">
      <c r="A93" s="39"/>
      <c r="B93" s="37"/>
      <c r="C93" s="36"/>
      <c r="D93" s="37"/>
      <c r="E93" s="36"/>
      <c r="F93" s="3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8.75" customHeight="1" x14ac:dyDescent="0.25">
      <c r="A94" s="39"/>
      <c r="B94" s="37"/>
      <c r="C94" s="36"/>
      <c r="D94" s="37"/>
      <c r="E94" s="36"/>
      <c r="F94" s="3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8.75" customHeight="1" x14ac:dyDescent="0.25">
      <c r="A95" s="39"/>
      <c r="B95" s="37"/>
      <c r="C95" s="36"/>
      <c r="D95" s="37"/>
      <c r="E95" s="36"/>
      <c r="F95" s="3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8.75" customHeight="1" x14ac:dyDescent="0.25">
      <c r="A96" s="39"/>
      <c r="B96" s="37"/>
      <c r="C96" s="36"/>
      <c r="D96" s="37"/>
      <c r="E96" s="36"/>
      <c r="F96" s="3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8.75" customHeight="1" x14ac:dyDescent="0.25">
      <c r="A97" s="39"/>
      <c r="B97" s="37"/>
      <c r="C97" s="36"/>
      <c r="D97" s="37"/>
      <c r="E97" s="36"/>
      <c r="F97" s="3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8.75" customHeight="1" x14ac:dyDescent="0.25">
      <c r="A98" s="39"/>
      <c r="B98" s="37"/>
      <c r="C98" s="36"/>
      <c r="D98" s="37"/>
      <c r="E98" s="36"/>
      <c r="F98" s="3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8.75" customHeight="1" x14ac:dyDescent="0.25">
      <c r="A99" s="39"/>
      <c r="B99" s="37"/>
      <c r="C99" s="36"/>
      <c r="D99" s="37"/>
      <c r="E99" s="36"/>
      <c r="F99" s="3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8.75" customHeight="1" x14ac:dyDescent="0.25">
      <c r="A100" s="39"/>
      <c r="B100" s="37"/>
      <c r="C100" s="36"/>
      <c r="D100" s="37"/>
      <c r="E100" s="36"/>
      <c r="F100" s="3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8.75" customHeight="1" x14ac:dyDescent="0.25">
      <c r="A101" s="39"/>
      <c r="B101" s="37"/>
      <c r="C101" s="36"/>
      <c r="D101" s="37"/>
      <c r="E101" s="36"/>
      <c r="F101" s="3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8.75" customHeight="1" x14ac:dyDescent="0.25">
      <c r="A102" s="39"/>
      <c r="B102" s="37"/>
      <c r="C102" s="36"/>
      <c r="D102" s="37"/>
      <c r="E102" s="36"/>
      <c r="F102" s="3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8.75" customHeight="1" x14ac:dyDescent="0.25">
      <c r="A103" s="39"/>
      <c r="B103" s="37"/>
      <c r="C103" s="36"/>
      <c r="D103" s="37"/>
      <c r="E103" s="36"/>
      <c r="F103" s="3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8.75" customHeight="1" x14ac:dyDescent="0.25">
      <c r="A104" s="39"/>
      <c r="B104" s="37"/>
      <c r="C104" s="36"/>
      <c r="D104" s="37"/>
      <c r="E104" s="36"/>
      <c r="F104" s="3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8.75" customHeight="1" x14ac:dyDescent="0.25">
      <c r="A105" s="39"/>
      <c r="B105" s="37"/>
      <c r="C105" s="36"/>
      <c r="D105" s="37"/>
      <c r="E105" s="36"/>
      <c r="F105" s="3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8.75" customHeight="1" x14ac:dyDescent="0.25">
      <c r="A106" s="39"/>
      <c r="B106" s="37"/>
      <c r="C106" s="36"/>
      <c r="D106" s="37"/>
      <c r="E106" s="36"/>
      <c r="F106" s="3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8.75" customHeight="1" x14ac:dyDescent="0.25">
      <c r="A107" s="39"/>
      <c r="B107" s="37"/>
      <c r="C107" s="36"/>
      <c r="D107" s="37"/>
      <c r="E107" s="36"/>
      <c r="F107" s="3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8.75" customHeight="1" x14ac:dyDescent="0.25">
      <c r="A108" s="39"/>
      <c r="B108" s="37"/>
      <c r="C108" s="36"/>
      <c r="D108" s="37"/>
      <c r="E108" s="36"/>
      <c r="F108" s="3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8.75" customHeight="1" x14ac:dyDescent="0.25">
      <c r="A109" s="39"/>
      <c r="B109" s="37"/>
      <c r="C109" s="36"/>
      <c r="D109" s="37"/>
      <c r="E109" s="36"/>
      <c r="F109" s="3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8.75" customHeight="1" x14ac:dyDescent="0.25">
      <c r="A110" s="39"/>
      <c r="B110" s="37"/>
      <c r="C110" s="36"/>
      <c r="D110" s="37"/>
      <c r="E110" s="36"/>
      <c r="F110" s="3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8.75" customHeight="1" x14ac:dyDescent="0.25">
      <c r="A111" s="39"/>
      <c r="B111" s="37"/>
      <c r="C111" s="36"/>
      <c r="D111" s="37"/>
      <c r="E111" s="36"/>
      <c r="F111" s="3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8.75" customHeight="1" x14ac:dyDescent="0.25">
      <c r="A112" s="39"/>
      <c r="B112" s="37"/>
      <c r="C112" s="36"/>
      <c r="D112" s="37"/>
      <c r="E112" s="36"/>
      <c r="F112" s="3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8.75" customHeight="1" x14ac:dyDescent="0.25">
      <c r="A113" s="39"/>
      <c r="B113" s="37"/>
      <c r="C113" s="36"/>
      <c r="D113" s="37"/>
      <c r="E113" s="36"/>
      <c r="F113" s="3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8.75" customHeight="1" x14ac:dyDescent="0.25">
      <c r="A114" s="39"/>
      <c r="B114" s="37"/>
      <c r="C114" s="36"/>
      <c r="D114" s="37"/>
      <c r="E114" s="36"/>
      <c r="F114" s="3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8.75" customHeight="1" x14ac:dyDescent="0.25">
      <c r="A115" s="39"/>
      <c r="B115" s="37"/>
      <c r="C115" s="36"/>
      <c r="D115" s="37"/>
      <c r="E115" s="36"/>
      <c r="F115" s="3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8.75" customHeight="1" x14ac:dyDescent="0.25">
      <c r="A116" s="39"/>
      <c r="B116" s="37"/>
      <c r="C116" s="36"/>
      <c r="D116" s="37"/>
      <c r="E116" s="36"/>
      <c r="F116" s="3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8.75" customHeight="1" x14ac:dyDescent="0.25">
      <c r="A117" s="39"/>
      <c r="B117" s="37"/>
      <c r="C117" s="36"/>
      <c r="D117" s="37"/>
      <c r="E117" s="36"/>
      <c r="F117" s="3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8.75" customHeight="1" x14ac:dyDescent="0.25">
      <c r="A118" s="39"/>
      <c r="B118" s="37"/>
      <c r="C118" s="36"/>
      <c r="D118" s="37"/>
      <c r="E118" s="36"/>
      <c r="F118" s="3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8.75" customHeight="1" x14ac:dyDescent="0.25">
      <c r="A119" s="39"/>
      <c r="B119" s="37"/>
      <c r="C119" s="36"/>
      <c r="D119" s="37"/>
      <c r="E119" s="36"/>
      <c r="F119" s="3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8.75" customHeight="1" x14ac:dyDescent="0.25">
      <c r="A120" s="39"/>
      <c r="B120" s="37"/>
      <c r="C120" s="36"/>
      <c r="D120" s="37"/>
      <c r="E120" s="36"/>
      <c r="F120" s="3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8.75" customHeight="1" x14ac:dyDescent="0.25">
      <c r="A121" s="39"/>
      <c r="B121" s="37"/>
      <c r="C121" s="36"/>
      <c r="D121" s="37"/>
      <c r="E121" s="36"/>
      <c r="F121" s="3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8.75" customHeight="1" x14ac:dyDescent="0.25">
      <c r="A122" s="39"/>
      <c r="B122" s="37"/>
      <c r="C122" s="36"/>
      <c r="D122" s="37"/>
      <c r="E122" s="36"/>
      <c r="F122" s="3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8.75" customHeight="1" x14ac:dyDescent="0.25">
      <c r="A123" s="39"/>
      <c r="B123" s="37"/>
      <c r="C123" s="36"/>
      <c r="D123" s="37"/>
      <c r="E123" s="36"/>
      <c r="F123" s="3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8.75" customHeight="1" x14ac:dyDescent="0.25">
      <c r="A124" s="39"/>
      <c r="B124" s="37"/>
      <c r="C124" s="36"/>
      <c r="D124" s="37"/>
      <c r="E124" s="36"/>
      <c r="F124" s="3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8.75" customHeight="1" x14ac:dyDescent="0.25">
      <c r="A125" s="39"/>
      <c r="B125" s="37"/>
      <c r="C125" s="36"/>
      <c r="D125" s="37"/>
      <c r="E125" s="36"/>
      <c r="F125" s="3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8.75" customHeight="1" x14ac:dyDescent="0.25">
      <c r="A126" s="39"/>
      <c r="B126" s="37"/>
      <c r="C126" s="36"/>
      <c r="D126" s="37"/>
      <c r="E126" s="36"/>
      <c r="F126" s="3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8.75" customHeight="1" x14ac:dyDescent="0.25">
      <c r="A127" s="39"/>
      <c r="B127" s="37"/>
      <c r="C127" s="36"/>
      <c r="D127" s="37"/>
      <c r="E127" s="36"/>
      <c r="F127" s="3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8.75" customHeight="1" x14ac:dyDescent="0.25">
      <c r="A128" s="39"/>
      <c r="B128" s="37"/>
      <c r="C128" s="36"/>
      <c r="D128" s="37"/>
      <c r="E128" s="36"/>
      <c r="F128" s="3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8.75" customHeight="1" x14ac:dyDescent="0.25">
      <c r="A129" s="39"/>
      <c r="B129" s="37"/>
      <c r="C129" s="36"/>
      <c r="D129" s="37"/>
      <c r="E129" s="36"/>
      <c r="F129" s="3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8.75" customHeight="1" x14ac:dyDescent="0.25">
      <c r="A130" s="39"/>
      <c r="B130" s="37"/>
      <c r="C130" s="36"/>
      <c r="D130" s="37"/>
      <c r="E130" s="36"/>
      <c r="F130" s="3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8.75" customHeight="1" x14ac:dyDescent="0.25">
      <c r="A131" s="39"/>
      <c r="B131" s="37"/>
      <c r="C131" s="36"/>
      <c r="D131" s="37"/>
      <c r="E131" s="36"/>
      <c r="F131" s="3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8.75" customHeight="1" x14ac:dyDescent="0.25">
      <c r="A132" s="39"/>
      <c r="B132" s="37"/>
      <c r="C132" s="36"/>
      <c r="D132" s="37"/>
      <c r="E132" s="36"/>
      <c r="F132" s="3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8.75" customHeight="1" x14ac:dyDescent="0.25">
      <c r="A133" s="39"/>
      <c r="B133" s="37"/>
      <c r="C133" s="36"/>
      <c r="D133" s="37"/>
      <c r="E133" s="36"/>
      <c r="F133" s="3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8.75" customHeight="1" x14ac:dyDescent="0.25">
      <c r="A134" s="39"/>
      <c r="B134" s="37"/>
      <c r="C134" s="36"/>
      <c r="D134" s="37"/>
      <c r="E134" s="36"/>
      <c r="F134" s="3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8.75" customHeight="1" x14ac:dyDescent="0.25">
      <c r="A135" s="39"/>
      <c r="B135" s="37"/>
      <c r="C135" s="36"/>
      <c r="D135" s="37"/>
      <c r="E135" s="36"/>
      <c r="F135" s="3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8.75" customHeight="1" x14ac:dyDescent="0.25">
      <c r="A136" s="39"/>
      <c r="B136" s="37"/>
      <c r="C136" s="36"/>
      <c r="D136" s="37"/>
      <c r="E136" s="36"/>
      <c r="F136" s="3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8.75" customHeight="1" x14ac:dyDescent="0.25">
      <c r="A137" s="39"/>
      <c r="B137" s="37"/>
      <c r="C137" s="36"/>
      <c r="D137" s="37"/>
      <c r="E137" s="36"/>
      <c r="F137" s="3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8.75" customHeight="1" x14ac:dyDescent="0.25">
      <c r="A138" s="39"/>
      <c r="B138" s="37"/>
      <c r="C138" s="36"/>
      <c r="D138" s="37"/>
      <c r="E138" s="36"/>
      <c r="F138" s="3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8.75" customHeight="1" x14ac:dyDescent="0.25">
      <c r="A139" s="39"/>
      <c r="B139" s="37"/>
      <c r="C139" s="36"/>
      <c r="D139" s="37"/>
      <c r="E139" s="36"/>
      <c r="F139" s="3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8.75" customHeight="1" x14ac:dyDescent="0.25">
      <c r="A140" s="39"/>
      <c r="B140" s="37"/>
      <c r="C140" s="36"/>
      <c r="D140" s="37"/>
      <c r="E140" s="36"/>
      <c r="F140" s="3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8.75" customHeight="1" x14ac:dyDescent="0.25">
      <c r="A141" s="39"/>
      <c r="B141" s="37"/>
      <c r="C141" s="36"/>
      <c r="D141" s="37"/>
      <c r="E141" s="36"/>
      <c r="F141" s="3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8.75" customHeight="1" x14ac:dyDescent="0.25">
      <c r="A142" s="39"/>
      <c r="B142" s="37"/>
      <c r="C142" s="36"/>
      <c r="D142" s="37"/>
      <c r="E142" s="36"/>
      <c r="F142" s="3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8.75" customHeight="1" x14ac:dyDescent="0.25">
      <c r="A143" s="39"/>
      <c r="B143" s="37"/>
      <c r="C143" s="36"/>
      <c r="D143" s="37"/>
      <c r="E143" s="36"/>
      <c r="F143" s="3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8.75" customHeight="1" x14ac:dyDescent="0.25">
      <c r="A144" s="39"/>
      <c r="B144" s="37"/>
      <c r="C144" s="36"/>
      <c r="D144" s="37"/>
      <c r="E144" s="36"/>
      <c r="F144" s="3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8.75" customHeight="1" x14ac:dyDescent="0.25">
      <c r="A145" s="39"/>
      <c r="B145" s="37"/>
      <c r="C145" s="36"/>
      <c r="D145" s="37"/>
      <c r="E145" s="36"/>
      <c r="F145" s="3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8.75" customHeight="1" x14ac:dyDescent="0.25">
      <c r="A146" s="39"/>
      <c r="B146" s="37"/>
      <c r="C146" s="36"/>
      <c r="D146" s="37"/>
      <c r="E146" s="36"/>
      <c r="F146" s="3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8.75" customHeight="1" x14ac:dyDescent="0.25">
      <c r="A147" s="39"/>
      <c r="B147" s="37"/>
      <c r="C147" s="36"/>
      <c r="D147" s="37"/>
      <c r="E147" s="36"/>
      <c r="F147" s="3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8.75" customHeight="1" x14ac:dyDescent="0.25">
      <c r="A148" s="39"/>
      <c r="B148" s="37"/>
      <c r="C148" s="36"/>
      <c r="D148" s="37"/>
      <c r="E148" s="36"/>
      <c r="F148" s="3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8.75" customHeight="1" x14ac:dyDescent="0.25">
      <c r="A149" s="39"/>
      <c r="B149" s="37"/>
      <c r="C149" s="36"/>
      <c r="D149" s="37"/>
      <c r="E149" s="36"/>
      <c r="F149" s="3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8.75" customHeight="1" x14ac:dyDescent="0.25">
      <c r="A150" s="39"/>
      <c r="B150" s="37"/>
      <c r="C150" s="36"/>
      <c r="D150" s="37"/>
      <c r="E150" s="36"/>
      <c r="F150" s="3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8.75" customHeight="1" x14ac:dyDescent="0.25">
      <c r="A151" s="39"/>
      <c r="B151" s="37"/>
      <c r="C151" s="36"/>
      <c r="D151" s="37"/>
      <c r="E151" s="36"/>
      <c r="F151" s="3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8.75" customHeight="1" x14ac:dyDescent="0.25">
      <c r="A152" s="39"/>
      <c r="B152" s="37"/>
      <c r="C152" s="36"/>
      <c r="D152" s="37"/>
      <c r="E152" s="36"/>
      <c r="F152" s="3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8.75" customHeight="1" x14ac:dyDescent="0.25">
      <c r="A153" s="39"/>
      <c r="B153" s="37"/>
      <c r="C153" s="36"/>
      <c r="D153" s="37"/>
      <c r="E153" s="36"/>
      <c r="F153" s="3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8.75" customHeight="1" x14ac:dyDescent="0.25">
      <c r="A154" s="39"/>
      <c r="B154" s="37"/>
      <c r="C154" s="36"/>
      <c r="D154" s="37"/>
      <c r="E154" s="36"/>
      <c r="F154" s="3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8.75" customHeight="1" x14ac:dyDescent="0.25">
      <c r="A155" s="39"/>
      <c r="B155" s="37"/>
      <c r="C155" s="36"/>
      <c r="D155" s="37"/>
      <c r="E155" s="36"/>
      <c r="F155" s="3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8.75" customHeight="1" x14ac:dyDescent="0.25">
      <c r="A156" s="39"/>
      <c r="B156" s="37"/>
      <c r="C156" s="36"/>
      <c r="D156" s="37"/>
      <c r="E156" s="36"/>
      <c r="F156" s="3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8.75" customHeight="1" x14ac:dyDescent="0.25">
      <c r="A157" s="39"/>
      <c r="B157" s="37"/>
      <c r="C157" s="36"/>
      <c r="D157" s="37"/>
      <c r="E157" s="36"/>
      <c r="F157" s="3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8.75" customHeight="1" x14ac:dyDescent="0.25">
      <c r="A158" s="39"/>
      <c r="B158" s="37"/>
      <c r="C158" s="36"/>
      <c r="D158" s="37"/>
      <c r="E158" s="36"/>
      <c r="F158" s="3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8.75" customHeight="1" x14ac:dyDescent="0.25">
      <c r="A159" s="39"/>
      <c r="B159" s="37"/>
      <c r="C159" s="36"/>
      <c r="D159" s="37"/>
      <c r="E159" s="36"/>
      <c r="F159" s="3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8.75" customHeight="1" x14ac:dyDescent="0.25">
      <c r="A160" s="39"/>
      <c r="B160" s="37"/>
      <c r="C160" s="36"/>
      <c r="D160" s="37"/>
      <c r="E160" s="36"/>
      <c r="F160" s="3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8.75" customHeight="1" x14ac:dyDescent="0.25">
      <c r="A161" s="39"/>
      <c r="B161" s="37"/>
      <c r="C161" s="36"/>
      <c r="D161" s="37"/>
      <c r="E161" s="36"/>
      <c r="F161" s="3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8.75" customHeight="1" x14ac:dyDescent="0.25">
      <c r="A162" s="39"/>
      <c r="B162" s="37"/>
      <c r="C162" s="36"/>
      <c r="D162" s="37"/>
      <c r="E162" s="36"/>
      <c r="F162" s="3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8.75" customHeight="1" x14ac:dyDescent="0.25">
      <c r="A163" s="39"/>
      <c r="B163" s="37"/>
      <c r="C163" s="36"/>
      <c r="D163" s="37"/>
      <c r="E163" s="36"/>
      <c r="F163" s="3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8.75" customHeight="1" x14ac:dyDescent="0.25">
      <c r="A164" s="39"/>
      <c r="B164" s="37"/>
      <c r="C164" s="36"/>
      <c r="D164" s="37"/>
      <c r="E164" s="36"/>
      <c r="F164" s="3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8.75" customHeight="1" x14ac:dyDescent="0.25">
      <c r="A165" s="39"/>
      <c r="B165" s="37"/>
      <c r="C165" s="36"/>
      <c r="D165" s="37"/>
      <c r="E165" s="36"/>
      <c r="F165" s="3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8.75" customHeight="1" x14ac:dyDescent="0.25">
      <c r="A166" s="39"/>
      <c r="B166" s="37"/>
      <c r="C166" s="36"/>
      <c r="D166" s="37"/>
      <c r="E166" s="36"/>
      <c r="F166" s="3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8.75" customHeight="1" x14ac:dyDescent="0.25">
      <c r="A167" s="39"/>
      <c r="B167" s="37"/>
      <c r="C167" s="36"/>
      <c r="D167" s="37"/>
      <c r="E167" s="36"/>
      <c r="F167" s="3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8.75" customHeight="1" x14ac:dyDescent="0.25">
      <c r="A168" s="39"/>
      <c r="B168" s="37"/>
      <c r="C168" s="36"/>
      <c r="D168" s="37"/>
      <c r="E168" s="36"/>
      <c r="F168" s="3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8.75" customHeight="1" x14ac:dyDescent="0.25">
      <c r="A169" s="39"/>
      <c r="B169" s="37"/>
      <c r="C169" s="36"/>
      <c r="D169" s="37"/>
      <c r="E169" s="36"/>
      <c r="F169" s="3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8.75" customHeight="1" x14ac:dyDescent="0.25">
      <c r="A170" s="39"/>
      <c r="B170" s="37"/>
      <c r="C170" s="36"/>
      <c r="D170" s="37"/>
      <c r="E170" s="36"/>
      <c r="F170" s="3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8.75" customHeight="1" x14ac:dyDescent="0.25">
      <c r="A171" s="39"/>
      <c r="B171" s="37"/>
      <c r="C171" s="36"/>
      <c r="D171" s="37"/>
      <c r="E171" s="36"/>
      <c r="F171" s="3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8.75" customHeight="1" x14ac:dyDescent="0.25">
      <c r="A172" s="39"/>
      <c r="B172" s="37"/>
      <c r="C172" s="36"/>
      <c r="D172" s="37"/>
      <c r="E172" s="36"/>
      <c r="F172" s="3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8.75" customHeight="1" x14ac:dyDescent="0.25">
      <c r="A173" s="39"/>
      <c r="B173" s="37"/>
      <c r="C173" s="36"/>
      <c r="D173" s="37"/>
      <c r="E173" s="36"/>
      <c r="F173" s="3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8.75" customHeight="1" x14ac:dyDescent="0.25">
      <c r="A174" s="39"/>
      <c r="B174" s="37"/>
      <c r="C174" s="36"/>
      <c r="D174" s="37"/>
      <c r="E174" s="36"/>
      <c r="F174" s="3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8.75" customHeight="1" x14ac:dyDescent="0.25">
      <c r="A175" s="39"/>
      <c r="B175" s="37"/>
      <c r="C175" s="36"/>
      <c r="D175" s="37"/>
      <c r="E175" s="36"/>
      <c r="F175" s="3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8.75" customHeight="1" x14ac:dyDescent="0.25">
      <c r="A176" s="39"/>
      <c r="B176" s="37"/>
      <c r="C176" s="36"/>
      <c r="D176" s="37"/>
      <c r="E176" s="36"/>
      <c r="F176" s="3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8.75" customHeight="1" x14ac:dyDescent="0.25">
      <c r="A177" s="39"/>
      <c r="B177" s="37"/>
      <c r="C177" s="36"/>
      <c r="D177" s="37"/>
      <c r="E177" s="36"/>
      <c r="F177" s="3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8.75" customHeight="1" x14ac:dyDescent="0.25">
      <c r="A178" s="39"/>
      <c r="B178" s="37"/>
      <c r="C178" s="36"/>
      <c r="D178" s="37"/>
      <c r="E178" s="36"/>
      <c r="F178" s="3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8.75" customHeight="1" x14ac:dyDescent="0.25">
      <c r="A179" s="39"/>
      <c r="B179" s="37"/>
      <c r="C179" s="36"/>
      <c r="D179" s="37"/>
      <c r="E179" s="36"/>
      <c r="F179" s="3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8.75" customHeight="1" x14ac:dyDescent="0.25">
      <c r="A180" s="39"/>
      <c r="B180" s="37"/>
      <c r="C180" s="36"/>
      <c r="D180" s="37"/>
      <c r="E180" s="36"/>
      <c r="F180" s="3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8.75" customHeight="1" x14ac:dyDescent="0.25">
      <c r="A181" s="39"/>
      <c r="B181" s="37"/>
      <c r="C181" s="36"/>
      <c r="D181" s="37"/>
      <c r="E181" s="36"/>
      <c r="F181" s="3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8.75" customHeight="1" x14ac:dyDescent="0.25">
      <c r="A182" s="39"/>
      <c r="B182" s="37"/>
      <c r="C182" s="36"/>
      <c r="D182" s="37"/>
      <c r="E182" s="36"/>
      <c r="F182" s="3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8.75" customHeight="1" x14ac:dyDescent="0.25">
      <c r="A183" s="39"/>
      <c r="B183" s="37"/>
      <c r="C183" s="36"/>
      <c r="D183" s="37"/>
      <c r="E183" s="36"/>
      <c r="F183" s="3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8.75" customHeight="1" x14ac:dyDescent="0.25">
      <c r="A184" s="39"/>
      <c r="B184" s="37"/>
      <c r="C184" s="36"/>
      <c r="D184" s="37"/>
      <c r="E184" s="36"/>
      <c r="F184" s="3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8.75" customHeight="1" x14ac:dyDescent="0.25">
      <c r="A185" s="39"/>
      <c r="B185" s="37"/>
      <c r="C185" s="36"/>
      <c r="D185" s="37"/>
      <c r="E185" s="36"/>
      <c r="F185" s="3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8.75" customHeight="1" x14ac:dyDescent="0.25">
      <c r="A186" s="39"/>
      <c r="B186" s="37"/>
      <c r="C186" s="36"/>
      <c r="D186" s="37"/>
      <c r="E186" s="36"/>
      <c r="F186" s="3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8.75" customHeight="1" x14ac:dyDescent="0.25">
      <c r="A187" s="39"/>
      <c r="B187" s="37"/>
      <c r="C187" s="36"/>
      <c r="D187" s="37"/>
      <c r="E187" s="36"/>
      <c r="F187" s="3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8.75" customHeight="1" x14ac:dyDescent="0.25">
      <c r="A188" s="39"/>
      <c r="B188" s="37"/>
      <c r="C188" s="36"/>
      <c r="D188" s="37"/>
      <c r="E188" s="36"/>
      <c r="F188" s="3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8.75" customHeight="1" x14ac:dyDescent="0.25">
      <c r="A189" s="39"/>
      <c r="B189" s="37"/>
      <c r="C189" s="36"/>
      <c r="D189" s="37"/>
      <c r="E189" s="36"/>
      <c r="F189" s="3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8.75" customHeight="1" x14ac:dyDescent="0.25">
      <c r="A190" s="39"/>
      <c r="B190" s="37"/>
      <c r="C190" s="36"/>
      <c r="D190" s="37"/>
      <c r="E190" s="36"/>
      <c r="F190" s="3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8.75" customHeight="1" x14ac:dyDescent="0.25">
      <c r="A191" s="39"/>
      <c r="B191" s="37"/>
      <c r="C191" s="36"/>
      <c r="D191" s="37"/>
      <c r="E191" s="36"/>
      <c r="F191" s="3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8.75" customHeight="1" x14ac:dyDescent="0.25">
      <c r="A192" s="39"/>
      <c r="B192" s="37"/>
      <c r="C192" s="36"/>
      <c r="D192" s="37"/>
      <c r="E192" s="36"/>
      <c r="F192" s="3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8.75" customHeight="1" x14ac:dyDescent="0.25">
      <c r="A193" s="39"/>
      <c r="B193" s="37"/>
      <c r="C193" s="36"/>
      <c r="D193" s="37"/>
      <c r="E193" s="36"/>
      <c r="F193" s="3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8.75" customHeight="1" x14ac:dyDescent="0.25">
      <c r="A194" s="39"/>
      <c r="B194" s="37"/>
      <c r="C194" s="36"/>
      <c r="D194" s="37"/>
      <c r="E194" s="36"/>
      <c r="F194" s="3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8.75" customHeight="1" x14ac:dyDescent="0.25">
      <c r="A195" s="39"/>
      <c r="B195" s="37"/>
      <c r="C195" s="36"/>
      <c r="D195" s="37"/>
      <c r="E195" s="36"/>
      <c r="F195" s="3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8.75" customHeight="1" x14ac:dyDescent="0.25">
      <c r="A196" s="39"/>
      <c r="B196" s="37"/>
      <c r="C196" s="36"/>
      <c r="D196" s="37"/>
      <c r="E196" s="36"/>
      <c r="F196" s="3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8.75" customHeight="1" x14ac:dyDescent="0.25">
      <c r="A197" s="39"/>
      <c r="B197" s="37"/>
      <c r="C197" s="36"/>
      <c r="D197" s="37"/>
      <c r="E197" s="36"/>
      <c r="F197" s="3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8.75" customHeight="1" x14ac:dyDescent="0.25">
      <c r="A198" s="39"/>
      <c r="B198" s="37"/>
      <c r="C198" s="36"/>
      <c r="D198" s="37"/>
      <c r="E198" s="36"/>
      <c r="F198" s="3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8.75" customHeight="1" x14ac:dyDescent="0.25">
      <c r="A199" s="39"/>
      <c r="B199" s="37"/>
      <c r="C199" s="36"/>
      <c r="D199" s="37"/>
      <c r="E199" s="36"/>
      <c r="F199" s="3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8.75" customHeight="1" x14ac:dyDescent="0.25">
      <c r="A200" s="39"/>
      <c r="B200" s="37"/>
      <c r="C200" s="36"/>
      <c r="D200" s="37"/>
      <c r="E200" s="36"/>
      <c r="F200" s="3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8.75" customHeight="1" x14ac:dyDescent="0.25">
      <c r="A201" s="39"/>
      <c r="B201" s="37"/>
      <c r="C201" s="36"/>
      <c r="D201" s="37"/>
      <c r="E201" s="36"/>
      <c r="F201" s="3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8.75" customHeight="1" x14ac:dyDescent="0.25">
      <c r="A202" s="39"/>
      <c r="B202" s="37"/>
      <c r="C202" s="36"/>
      <c r="D202" s="37"/>
      <c r="E202" s="36"/>
      <c r="F202" s="3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8.75" customHeight="1" x14ac:dyDescent="0.25">
      <c r="A203" s="39"/>
      <c r="B203" s="37"/>
      <c r="C203" s="36"/>
      <c r="D203" s="37"/>
      <c r="E203" s="36"/>
      <c r="F203" s="3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8.75" customHeight="1" x14ac:dyDescent="0.25">
      <c r="A204" s="39"/>
      <c r="B204" s="37"/>
      <c r="C204" s="36"/>
      <c r="D204" s="37"/>
      <c r="E204" s="36"/>
      <c r="F204" s="3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8.75" customHeight="1" x14ac:dyDescent="0.25">
      <c r="A205" s="39"/>
      <c r="B205" s="37"/>
      <c r="C205" s="36"/>
      <c r="D205" s="37"/>
      <c r="E205" s="36"/>
      <c r="F205" s="3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8.75" customHeight="1" x14ac:dyDescent="0.25">
      <c r="A206" s="39"/>
      <c r="B206" s="37"/>
      <c r="C206" s="36"/>
      <c r="D206" s="37"/>
      <c r="E206" s="36"/>
      <c r="F206" s="3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8.75" customHeight="1" x14ac:dyDescent="0.25">
      <c r="A207" s="39"/>
      <c r="B207" s="37"/>
      <c r="C207" s="36"/>
      <c r="D207" s="37"/>
      <c r="E207" s="36"/>
      <c r="F207" s="3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8.75" customHeight="1" x14ac:dyDescent="0.25">
      <c r="A208" s="39"/>
      <c r="B208" s="37"/>
      <c r="C208" s="36"/>
      <c r="D208" s="37"/>
      <c r="E208" s="36"/>
      <c r="F208" s="3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8.75" customHeight="1" x14ac:dyDescent="0.25">
      <c r="A209" s="39"/>
      <c r="B209" s="37"/>
      <c r="C209" s="36"/>
      <c r="D209" s="37"/>
      <c r="E209" s="36"/>
      <c r="F209" s="3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8.75" customHeight="1" x14ac:dyDescent="0.25">
      <c r="A210" s="39"/>
      <c r="B210" s="37"/>
      <c r="C210" s="36"/>
      <c r="D210" s="37"/>
      <c r="E210" s="36"/>
      <c r="F210" s="3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8.75" customHeight="1" x14ac:dyDescent="0.25">
      <c r="A211" s="39"/>
      <c r="B211" s="37"/>
      <c r="C211" s="36"/>
      <c r="D211" s="37"/>
      <c r="E211" s="36"/>
      <c r="F211" s="3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8.75" customHeight="1" x14ac:dyDescent="0.25">
      <c r="A212" s="39"/>
      <c r="B212" s="37"/>
      <c r="C212" s="36"/>
      <c r="D212" s="37"/>
      <c r="E212" s="36"/>
      <c r="F212" s="3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8.75" customHeight="1" x14ac:dyDescent="0.25">
      <c r="A213" s="39"/>
      <c r="B213" s="37"/>
      <c r="C213" s="36"/>
      <c r="D213" s="37"/>
      <c r="E213" s="36"/>
      <c r="F213" s="3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8.75" customHeight="1" x14ac:dyDescent="0.25">
      <c r="A214" s="39"/>
      <c r="B214" s="37"/>
      <c r="C214" s="36"/>
      <c r="D214" s="37"/>
      <c r="E214" s="36"/>
      <c r="F214" s="3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8.75" customHeight="1" x14ac:dyDescent="0.25">
      <c r="A215" s="39"/>
      <c r="B215" s="37"/>
      <c r="C215" s="36"/>
      <c r="D215" s="37"/>
      <c r="E215" s="36"/>
      <c r="F215" s="3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8.75" customHeight="1" x14ac:dyDescent="0.25">
      <c r="A216" s="39"/>
      <c r="B216" s="37"/>
      <c r="C216" s="36"/>
      <c r="D216" s="37"/>
      <c r="E216" s="36"/>
      <c r="F216" s="3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8.75" customHeight="1" x14ac:dyDescent="0.25">
      <c r="A217" s="39"/>
      <c r="B217" s="37"/>
      <c r="C217" s="36"/>
      <c r="D217" s="37"/>
      <c r="E217" s="36"/>
      <c r="F217" s="3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8.75" customHeight="1" x14ac:dyDescent="0.25">
      <c r="A218" s="39"/>
      <c r="B218" s="37"/>
      <c r="C218" s="36"/>
      <c r="D218" s="37"/>
      <c r="E218" s="36"/>
      <c r="F218" s="3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8.75" customHeight="1" x14ac:dyDescent="0.25">
      <c r="A219" s="39"/>
      <c r="B219" s="37"/>
      <c r="C219" s="36"/>
      <c r="D219" s="37"/>
      <c r="E219" s="36"/>
      <c r="F219" s="3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8.75" customHeight="1" x14ac:dyDescent="0.25">
      <c r="A220" s="39"/>
      <c r="B220" s="37"/>
      <c r="C220" s="36"/>
      <c r="D220" s="37"/>
      <c r="E220" s="36"/>
      <c r="F220" s="3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/>
    <row r="222" spans="1:25" ht="15.75" customHeight="1" x14ac:dyDescent="0.2"/>
    <row r="223" spans="1:25" ht="15.75" customHeight="1" x14ac:dyDescent="0.2"/>
    <row r="224" spans="1:2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H2:I2"/>
    <mergeCell ref="D4:E4"/>
    <mergeCell ref="A7:B7"/>
    <mergeCell ref="D7:E7"/>
    <mergeCell ref="D11:E11"/>
    <mergeCell ref="A11:B11"/>
    <mergeCell ref="A13:B13"/>
    <mergeCell ref="A15:B15"/>
    <mergeCell ref="D15:E15"/>
    <mergeCell ref="A1:B1"/>
    <mergeCell ref="D1:E1"/>
  </mergeCells>
  <conditionalFormatting sqref="E9">
    <cfRule type="cellIs" dxfId="5" priority="1" operator="greaterThan">
      <formula>0.01</formula>
    </cfRule>
  </conditionalFormatting>
  <conditionalFormatting sqref="E10">
    <cfRule type="cellIs" dxfId="4" priority="2" operator="lessThan">
      <formula>0</formula>
    </cfRule>
    <cfRule type="cellIs" dxfId="3" priority="3" operator="greaterThan">
      <formula>0.01</formula>
    </cfRule>
  </conditionalFormatting>
  <conditionalFormatting sqref="E13:E14">
    <cfRule type="cellIs" dxfId="2" priority="4" operator="greaterThan">
      <formula>0.01</formula>
    </cfRule>
  </conditionalFormatting>
  <conditionalFormatting sqref="E16">
    <cfRule type="cellIs" dxfId="1" priority="5" operator="lessThan">
      <formula>0</formula>
    </cfRule>
    <cfRule type="cellIs" dxfId="0" priority="6" operator="greaterThan">
      <formula>0</formula>
    </cfRule>
  </conditionalFormatting>
  <pageMargins left="0.69930555555555596" right="0.69930555555555596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tabSelected="1" workbookViewId="0">
      <pane ySplit="1" topLeftCell="A93" activePane="bottomLeft" state="frozen"/>
      <selection pane="bottomLeft" activeCell="B3" sqref="B3"/>
    </sheetView>
  </sheetViews>
  <sheetFormatPr defaultColWidth="14.390625" defaultRowHeight="15" customHeight="1" x14ac:dyDescent="0.2"/>
  <cols>
    <col min="1" max="1" width="39.14453125" customWidth="1"/>
    <col min="2" max="4" width="16.140625" customWidth="1"/>
    <col min="5" max="5" width="7.26171875" customWidth="1"/>
    <col min="6" max="6" width="21.25390625" customWidth="1"/>
    <col min="7" max="7" width="19.50390625" customWidth="1"/>
    <col min="8" max="8" width="18.29296875" customWidth="1"/>
    <col min="9" max="9" width="29.59375" customWidth="1"/>
    <col min="10" max="10" width="7.26171875" customWidth="1"/>
    <col min="11" max="26" width="9.01171875" customWidth="1"/>
  </cols>
  <sheetData>
    <row r="1" spans="1:26" ht="15.75" customHeight="1" x14ac:dyDescent="0.25">
      <c r="A1" s="40" t="s">
        <v>0</v>
      </c>
      <c r="B1" s="41" t="s">
        <v>25</v>
      </c>
      <c r="C1" s="42" t="s">
        <v>26</v>
      </c>
      <c r="D1" s="40" t="s">
        <v>27</v>
      </c>
      <c r="E1" s="43" t="s">
        <v>1</v>
      </c>
      <c r="F1" s="44"/>
      <c r="G1" s="45"/>
      <c r="H1" s="45"/>
      <c r="I1" s="46"/>
      <c r="J1" s="43" t="s">
        <v>28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75" customHeight="1" x14ac:dyDescent="0.2">
      <c r="A2" s="47" t="s">
        <v>29</v>
      </c>
      <c r="B2" s="48">
        <v>10</v>
      </c>
      <c r="C2" s="49">
        <v>13.6</v>
      </c>
      <c r="D2" s="49">
        <f t="shared" ref="D2:D177" si="0">B2*C2</f>
        <v>136</v>
      </c>
      <c r="E2" s="50"/>
      <c r="F2" s="51"/>
      <c r="G2" s="52"/>
      <c r="H2" s="53"/>
      <c r="I2" s="54"/>
      <c r="J2" s="50">
        <v>4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5.75" customHeight="1" x14ac:dyDescent="0.25">
      <c r="A3" s="55" t="s">
        <v>30</v>
      </c>
      <c r="B3" s="50"/>
      <c r="C3" s="49">
        <v>13.6</v>
      </c>
      <c r="D3" s="49">
        <f t="shared" si="0"/>
        <v>0</v>
      </c>
      <c r="E3" s="56"/>
      <c r="F3" s="57"/>
      <c r="G3" s="37"/>
      <c r="H3" s="58"/>
      <c r="I3" s="59"/>
      <c r="J3" s="56">
        <v>6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5.75" customHeight="1" x14ac:dyDescent="0.25">
      <c r="A4" s="55" t="s">
        <v>31</v>
      </c>
      <c r="B4" s="50">
        <v>0</v>
      </c>
      <c r="C4" s="49">
        <v>13.6</v>
      </c>
      <c r="D4" s="49">
        <f t="shared" si="0"/>
        <v>0</v>
      </c>
      <c r="E4" s="56"/>
      <c r="F4" s="60"/>
      <c r="G4" s="37"/>
      <c r="H4" s="58"/>
      <c r="I4" s="59"/>
      <c r="J4" s="56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5.75" customHeight="1" x14ac:dyDescent="0.25">
      <c r="A5" s="55" t="s">
        <v>32</v>
      </c>
      <c r="B5" s="50">
        <v>0</v>
      </c>
      <c r="C5" s="49">
        <v>10.7</v>
      </c>
      <c r="D5" s="49">
        <f t="shared" si="0"/>
        <v>0</v>
      </c>
      <c r="E5" s="56"/>
      <c r="F5" s="57"/>
      <c r="G5" s="37"/>
      <c r="H5" s="58"/>
      <c r="I5" s="59"/>
      <c r="J5" s="56">
        <v>4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5.75" customHeight="1" x14ac:dyDescent="0.25">
      <c r="A6" s="55" t="s">
        <v>33</v>
      </c>
      <c r="B6" s="50">
        <v>13</v>
      </c>
      <c r="C6" s="49">
        <v>10.7</v>
      </c>
      <c r="D6" s="49">
        <f t="shared" si="0"/>
        <v>139.1</v>
      </c>
      <c r="E6" s="56"/>
      <c r="F6" s="60"/>
      <c r="G6" s="37"/>
      <c r="H6" s="58"/>
      <c r="I6" s="59"/>
      <c r="J6" s="56">
        <v>6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5.75" customHeight="1" x14ac:dyDescent="0.25">
      <c r="A7" s="55" t="s">
        <v>34</v>
      </c>
      <c r="B7" s="50">
        <v>0</v>
      </c>
      <c r="C7" s="49">
        <v>11.13</v>
      </c>
      <c r="D7" s="49">
        <f t="shared" si="0"/>
        <v>0</v>
      </c>
      <c r="E7" s="56"/>
      <c r="F7" s="61" t="s">
        <v>17</v>
      </c>
      <c r="G7" s="62">
        <f>SUM(D2:D177)</f>
        <v>1183.4599999999994</v>
      </c>
      <c r="H7" s="63"/>
      <c r="I7" s="59"/>
      <c r="J7" s="56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.75" customHeight="1" x14ac:dyDescent="0.25">
      <c r="A8" s="55" t="s">
        <v>35</v>
      </c>
      <c r="B8" s="50">
        <v>4</v>
      </c>
      <c r="C8" s="49">
        <v>10.7</v>
      </c>
      <c r="D8" s="49">
        <f t="shared" si="0"/>
        <v>42.8</v>
      </c>
      <c r="E8" s="56"/>
      <c r="F8" s="60"/>
      <c r="G8" s="37"/>
      <c r="H8" s="63"/>
      <c r="I8" s="59"/>
      <c r="J8" s="56">
        <v>5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5.75" customHeight="1" x14ac:dyDescent="0.25">
      <c r="A9" s="55" t="s">
        <v>36</v>
      </c>
      <c r="B9" s="50">
        <v>0</v>
      </c>
      <c r="C9" s="49">
        <v>20.66</v>
      </c>
      <c r="D9" s="49">
        <f t="shared" si="0"/>
        <v>0</v>
      </c>
      <c r="E9" s="56"/>
      <c r="F9" s="57"/>
      <c r="G9" s="64"/>
      <c r="H9" s="63"/>
      <c r="I9" s="59"/>
      <c r="J9" s="56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5.75" customHeight="1" x14ac:dyDescent="0.2">
      <c r="A10" s="55" t="s">
        <v>37</v>
      </c>
      <c r="B10" s="50">
        <v>0</v>
      </c>
      <c r="C10" s="49">
        <v>9.85</v>
      </c>
      <c r="D10" s="49">
        <f t="shared" si="0"/>
        <v>0</v>
      </c>
      <c r="E10" s="56"/>
      <c r="F10" s="60"/>
      <c r="G10" s="65"/>
      <c r="H10" s="63"/>
      <c r="I10" s="59"/>
      <c r="J10" s="56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5.75" customHeight="1" x14ac:dyDescent="0.25">
      <c r="A11" s="55" t="s">
        <v>38</v>
      </c>
      <c r="B11" s="50">
        <v>3</v>
      </c>
      <c r="C11" s="49">
        <v>11.6</v>
      </c>
      <c r="D11" s="49">
        <f t="shared" si="0"/>
        <v>34.799999999999997</v>
      </c>
      <c r="E11" s="56"/>
      <c r="F11" s="57"/>
      <c r="G11" s="66"/>
      <c r="H11" s="63"/>
      <c r="I11" s="59"/>
      <c r="J11" s="56">
        <v>10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.75" customHeight="1" x14ac:dyDescent="0.25">
      <c r="A12" s="55" t="s">
        <v>39</v>
      </c>
      <c r="B12" s="50">
        <v>0</v>
      </c>
      <c r="C12" s="49">
        <v>11.6</v>
      </c>
      <c r="D12" s="49">
        <f t="shared" si="0"/>
        <v>0</v>
      </c>
      <c r="E12" s="56"/>
      <c r="F12" s="57"/>
      <c r="G12" s="66"/>
      <c r="H12" s="63"/>
      <c r="I12" s="59"/>
      <c r="J12" s="56">
        <v>4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5.75" customHeight="1" x14ac:dyDescent="0.25">
      <c r="A13" s="55" t="s">
        <v>40</v>
      </c>
      <c r="B13" s="50">
        <v>0</v>
      </c>
      <c r="C13" s="49">
        <v>13</v>
      </c>
      <c r="D13" s="49">
        <f t="shared" si="0"/>
        <v>0</v>
      </c>
      <c r="E13" s="56"/>
      <c r="F13" s="57"/>
      <c r="G13" s="66"/>
      <c r="H13" s="63"/>
      <c r="I13" s="59"/>
      <c r="J13" s="56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5.75" customHeight="1" x14ac:dyDescent="0.25">
      <c r="A14" s="55" t="s">
        <v>41</v>
      </c>
      <c r="B14" s="50">
        <v>0</v>
      </c>
      <c r="C14" s="49">
        <v>15</v>
      </c>
      <c r="D14" s="49">
        <f t="shared" si="0"/>
        <v>0</v>
      </c>
      <c r="E14" s="56"/>
      <c r="F14" s="57"/>
      <c r="G14" s="66"/>
      <c r="H14" s="63"/>
      <c r="I14" s="59"/>
      <c r="J14" s="56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5.75" customHeight="1" x14ac:dyDescent="0.25">
      <c r="A15" s="55" t="s">
        <v>42</v>
      </c>
      <c r="B15" s="50">
        <v>5</v>
      </c>
      <c r="C15" s="49">
        <v>13.05</v>
      </c>
      <c r="D15" s="49">
        <f t="shared" si="0"/>
        <v>65.25</v>
      </c>
      <c r="E15" s="56"/>
      <c r="F15" s="57"/>
      <c r="G15" s="37"/>
      <c r="H15" s="63"/>
      <c r="I15" s="59"/>
      <c r="J15" s="56">
        <v>3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5.75" customHeight="1" x14ac:dyDescent="0.25">
      <c r="A16" s="55" t="s">
        <v>43</v>
      </c>
      <c r="B16" s="50">
        <v>0</v>
      </c>
      <c r="C16" s="49">
        <v>13.05</v>
      </c>
      <c r="D16" s="49">
        <f t="shared" si="0"/>
        <v>0</v>
      </c>
      <c r="E16" s="56"/>
      <c r="F16" s="57"/>
      <c r="G16" s="67"/>
      <c r="H16" s="63"/>
      <c r="I16" s="59"/>
      <c r="J16" s="56">
        <v>2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5.75" customHeight="1" x14ac:dyDescent="0.2">
      <c r="A17" s="55" t="s">
        <v>44</v>
      </c>
      <c r="B17" s="48">
        <v>4</v>
      </c>
      <c r="C17" s="49">
        <v>10.1</v>
      </c>
      <c r="D17" s="49">
        <f t="shared" si="0"/>
        <v>40.4</v>
      </c>
      <c r="E17" s="56"/>
      <c r="F17" s="60"/>
      <c r="G17" s="65"/>
      <c r="H17" s="63"/>
      <c r="I17" s="59"/>
      <c r="J17" s="56">
        <v>15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5.75" customHeight="1" x14ac:dyDescent="0.2">
      <c r="A18" s="55" t="s">
        <v>45</v>
      </c>
      <c r="B18" s="48">
        <v>3</v>
      </c>
      <c r="C18" s="49">
        <v>9.8000000000000007</v>
      </c>
      <c r="D18" s="49">
        <f t="shared" si="0"/>
        <v>29.400000000000002</v>
      </c>
      <c r="E18" s="56"/>
      <c r="F18" s="60"/>
      <c r="G18" s="65"/>
      <c r="H18" s="63"/>
      <c r="I18" s="59"/>
      <c r="J18" s="56">
        <v>5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5.75" customHeight="1" x14ac:dyDescent="0.2">
      <c r="A19" s="55" t="s">
        <v>46</v>
      </c>
      <c r="B19" s="50">
        <v>0</v>
      </c>
      <c r="C19" s="49">
        <v>13.05</v>
      </c>
      <c r="D19" s="49">
        <f t="shared" si="0"/>
        <v>0</v>
      </c>
      <c r="E19" s="56"/>
      <c r="F19" s="60"/>
      <c r="G19" s="65"/>
      <c r="H19" s="63"/>
      <c r="I19" s="59"/>
      <c r="J19" s="56">
        <v>4</v>
      </c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5.75" customHeight="1" x14ac:dyDescent="0.2">
      <c r="A20" s="68" t="s">
        <v>47</v>
      </c>
      <c r="B20" s="56"/>
      <c r="C20" s="69"/>
      <c r="D20" s="49">
        <f t="shared" si="0"/>
        <v>0</v>
      </c>
      <c r="E20" s="56"/>
      <c r="F20" s="60"/>
      <c r="G20" s="65"/>
      <c r="H20" s="63"/>
      <c r="I20" s="59"/>
      <c r="J20" s="56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5.75" customHeight="1" x14ac:dyDescent="0.2">
      <c r="A21" s="55" t="s">
        <v>48</v>
      </c>
      <c r="B21" s="56">
        <v>1</v>
      </c>
      <c r="C21" s="69">
        <v>2.15</v>
      </c>
      <c r="D21" s="49">
        <f t="shared" si="0"/>
        <v>2.15</v>
      </c>
      <c r="E21" s="56"/>
      <c r="F21" s="60"/>
      <c r="G21" s="65"/>
      <c r="H21" s="63"/>
      <c r="I21" s="59"/>
      <c r="J21" s="56">
        <v>20</v>
      </c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5.75" customHeight="1" x14ac:dyDescent="0.2">
      <c r="A22" s="55" t="s">
        <v>49</v>
      </c>
      <c r="B22" s="56">
        <v>0</v>
      </c>
      <c r="C22" s="69">
        <v>2.2000000000000002</v>
      </c>
      <c r="D22" s="49">
        <f t="shared" si="0"/>
        <v>0</v>
      </c>
      <c r="E22" s="56"/>
      <c r="F22" s="60"/>
      <c r="G22" s="65"/>
      <c r="H22" s="63"/>
      <c r="I22" s="59"/>
      <c r="J22" s="56">
        <v>5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5.75" customHeight="1" x14ac:dyDescent="0.2">
      <c r="A23" s="55" t="s">
        <v>50</v>
      </c>
      <c r="B23" s="70">
        <v>50</v>
      </c>
      <c r="C23" s="69">
        <v>0.8</v>
      </c>
      <c r="D23" s="49">
        <f t="shared" si="0"/>
        <v>40</v>
      </c>
      <c r="E23" s="56"/>
      <c r="F23" s="60"/>
      <c r="G23" s="65"/>
      <c r="H23" s="63"/>
      <c r="I23" s="59"/>
      <c r="J23" s="56">
        <v>250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5.75" customHeight="1" x14ac:dyDescent="0.2">
      <c r="A24" s="55" t="s">
        <v>51</v>
      </c>
      <c r="B24" s="56">
        <v>0</v>
      </c>
      <c r="C24" s="69">
        <v>3.4</v>
      </c>
      <c r="D24" s="49">
        <f t="shared" si="0"/>
        <v>0</v>
      </c>
      <c r="E24" s="56"/>
      <c r="F24" s="60"/>
      <c r="G24" s="65"/>
      <c r="H24" s="63"/>
      <c r="I24" s="59"/>
      <c r="J24" s="56">
        <v>3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5.75" customHeight="1" x14ac:dyDescent="0.2">
      <c r="A25" s="55" t="s">
        <v>52</v>
      </c>
      <c r="B25" s="56">
        <v>5</v>
      </c>
      <c r="C25" s="69">
        <v>1</v>
      </c>
      <c r="D25" s="49">
        <f t="shared" si="0"/>
        <v>5</v>
      </c>
      <c r="E25" s="56"/>
      <c r="F25" s="60"/>
      <c r="G25" s="65"/>
      <c r="H25" s="63"/>
      <c r="I25" s="59"/>
      <c r="J25" s="56">
        <v>8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5.75" customHeight="1" x14ac:dyDescent="0.2">
      <c r="A26" s="55" t="s">
        <v>53</v>
      </c>
      <c r="B26" s="56"/>
      <c r="C26" s="69">
        <v>1</v>
      </c>
      <c r="D26" s="49">
        <f t="shared" si="0"/>
        <v>0</v>
      </c>
      <c r="E26" s="56"/>
      <c r="F26" s="60"/>
      <c r="G26" s="65"/>
      <c r="H26" s="63"/>
      <c r="I26" s="59"/>
      <c r="J26" s="56">
        <v>8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5.75" customHeight="1" x14ac:dyDescent="0.2">
      <c r="A27" s="55" t="s">
        <v>54</v>
      </c>
      <c r="B27" s="56">
        <v>5</v>
      </c>
      <c r="C27" s="69">
        <v>0.82</v>
      </c>
      <c r="D27" s="49">
        <f t="shared" si="0"/>
        <v>4.0999999999999996</v>
      </c>
      <c r="E27" s="56"/>
      <c r="F27" s="60"/>
      <c r="G27" s="65"/>
      <c r="H27" s="63"/>
      <c r="I27" s="59"/>
      <c r="J27" s="56">
        <v>25</v>
      </c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5.75" customHeight="1" x14ac:dyDescent="0.2">
      <c r="A28" s="55" t="s">
        <v>55</v>
      </c>
      <c r="B28" s="56"/>
      <c r="C28" s="69">
        <v>0.42</v>
      </c>
      <c r="D28" s="49">
        <f t="shared" si="0"/>
        <v>0</v>
      </c>
      <c r="E28" s="56"/>
      <c r="F28" s="60"/>
      <c r="G28" s="65"/>
      <c r="H28" s="63"/>
      <c r="I28" s="59"/>
      <c r="J28" s="56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5.75" customHeight="1" x14ac:dyDescent="0.2">
      <c r="A29" s="68" t="s">
        <v>56</v>
      </c>
      <c r="B29" s="56"/>
      <c r="C29" s="69"/>
      <c r="D29" s="49">
        <f t="shared" si="0"/>
        <v>0</v>
      </c>
      <c r="E29" s="56"/>
      <c r="F29" s="60"/>
      <c r="G29" s="65"/>
      <c r="H29" s="63"/>
      <c r="I29" s="59"/>
      <c r="J29" s="56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5.75" customHeight="1" x14ac:dyDescent="0.2">
      <c r="A30" s="55" t="s">
        <v>57</v>
      </c>
      <c r="B30" s="56">
        <v>24</v>
      </c>
      <c r="C30" s="69">
        <v>0.33</v>
      </c>
      <c r="D30" s="49">
        <f t="shared" si="0"/>
        <v>7.92</v>
      </c>
      <c r="E30" s="56"/>
      <c r="F30" s="60"/>
      <c r="G30" s="65"/>
      <c r="H30" s="63"/>
      <c r="I30" s="59"/>
      <c r="J30" s="56">
        <v>40</v>
      </c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5.75" customHeight="1" x14ac:dyDescent="0.2">
      <c r="A31" s="55" t="s">
        <v>58</v>
      </c>
      <c r="B31" s="70">
        <v>0</v>
      </c>
      <c r="C31" s="69">
        <v>0.33</v>
      </c>
      <c r="D31" s="49">
        <f t="shared" si="0"/>
        <v>0</v>
      </c>
      <c r="E31" s="56"/>
      <c r="F31" s="60"/>
      <c r="G31" s="65"/>
      <c r="H31" s="63"/>
      <c r="I31" s="59"/>
      <c r="J31" s="56">
        <v>40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5.75" customHeight="1" x14ac:dyDescent="0.2">
      <c r="A32" s="55" t="s">
        <v>59</v>
      </c>
      <c r="B32" s="56">
        <v>35</v>
      </c>
      <c r="C32" s="69">
        <v>0.33</v>
      </c>
      <c r="D32" s="49">
        <f t="shared" si="0"/>
        <v>11.55</v>
      </c>
      <c r="E32" s="56"/>
      <c r="F32" s="60"/>
      <c r="G32" s="65"/>
      <c r="H32" s="63"/>
      <c r="I32" s="59"/>
      <c r="J32" s="56">
        <v>30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5.75" customHeight="1" x14ac:dyDescent="0.2">
      <c r="A33" s="55" t="s">
        <v>60</v>
      </c>
      <c r="B33" s="70">
        <v>39</v>
      </c>
      <c r="C33" s="69">
        <v>0.56000000000000005</v>
      </c>
      <c r="D33" s="49">
        <f t="shared" si="0"/>
        <v>21.840000000000003</v>
      </c>
      <c r="E33" s="56"/>
      <c r="F33" s="60"/>
      <c r="G33" s="65"/>
      <c r="H33" s="63"/>
      <c r="I33" s="59"/>
      <c r="J33" s="56">
        <v>10</v>
      </c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5.75" customHeight="1" x14ac:dyDescent="0.2">
      <c r="A34" s="55" t="s">
        <v>61</v>
      </c>
      <c r="B34" s="56">
        <v>5</v>
      </c>
      <c r="C34" s="69">
        <v>0.37</v>
      </c>
      <c r="D34" s="49">
        <f t="shared" si="0"/>
        <v>1.85</v>
      </c>
      <c r="E34" s="56"/>
      <c r="F34" s="60"/>
      <c r="G34" s="65"/>
      <c r="H34" s="63"/>
      <c r="I34" s="59"/>
      <c r="J34" s="56">
        <v>10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5.75" customHeight="1" x14ac:dyDescent="0.2">
      <c r="A35" s="68" t="s">
        <v>62</v>
      </c>
      <c r="B35" s="56"/>
      <c r="C35" s="69"/>
      <c r="D35" s="49">
        <f t="shared" si="0"/>
        <v>0</v>
      </c>
      <c r="E35" s="56"/>
      <c r="F35" s="60"/>
      <c r="G35" s="65"/>
      <c r="H35" s="63"/>
      <c r="I35" s="59"/>
      <c r="J35" s="56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5.75" customHeight="1" x14ac:dyDescent="0.2">
      <c r="A36" s="55" t="s">
        <v>63</v>
      </c>
      <c r="B36" s="56">
        <v>52</v>
      </c>
      <c r="C36" s="69">
        <v>0.25</v>
      </c>
      <c r="D36" s="49">
        <f t="shared" si="0"/>
        <v>13</v>
      </c>
      <c r="E36" s="56"/>
      <c r="F36" s="60"/>
      <c r="G36" s="65"/>
      <c r="H36" s="63"/>
      <c r="I36" s="59"/>
      <c r="J36" s="56">
        <v>100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5.75" customHeight="1" x14ac:dyDescent="0.2">
      <c r="A37" s="55" t="s">
        <v>64</v>
      </c>
      <c r="B37" s="56">
        <v>32</v>
      </c>
      <c r="C37" s="69">
        <v>0.25</v>
      </c>
      <c r="D37" s="49">
        <f t="shared" si="0"/>
        <v>8</v>
      </c>
      <c r="E37" s="56"/>
      <c r="F37" s="60"/>
      <c r="G37" s="65"/>
      <c r="H37" s="63"/>
      <c r="I37" s="59"/>
      <c r="J37" s="56">
        <v>50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5.75" customHeight="1" x14ac:dyDescent="0.2">
      <c r="A38" s="55" t="s">
        <v>65</v>
      </c>
      <c r="B38" s="56">
        <v>27</v>
      </c>
      <c r="C38" s="69">
        <v>0.25</v>
      </c>
      <c r="D38" s="49">
        <f t="shared" si="0"/>
        <v>6.75</v>
      </c>
      <c r="E38" s="56"/>
      <c r="F38" s="60"/>
      <c r="G38" s="65"/>
      <c r="H38" s="63"/>
      <c r="I38" s="59"/>
      <c r="J38" s="56">
        <v>65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5.75" customHeight="1" x14ac:dyDescent="0.2">
      <c r="A39" s="55" t="s">
        <v>66</v>
      </c>
      <c r="B39" s="70">
        <v>2</v>
      </c>
      <c r="C39" s="69">
        <v>0.25</v>
      </c>
      <c r="D39" s="49">
        <f t="shared" si="0"/>
        <v>0.5</v>
      </c>
      <c r="E39" s="56"/>
      <c r="F39" s="60"/>
      <c r="G39" s="65"/>
      <c r="H39" s="63"/>
      <c r="I39" s="59"/>
      <c r="J39" s="56">
        <v>50</v>
      </c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5.75" customHeight="1" x14ac:dyDescent="0.2">
      <c r="A40" s="55" t="s">
        <v>67</v>
      </c>
      <c r="B40" s="56">
        <v>26</v>
      </c>
      <c r="C40" s="69">
        <v>0.25</v>
      </c>
      <c r="D40" s="49">
        <f t="shared" si="0"/>
        <v>6.5</v>
      </c>
      <c r="E40" s="56"/>
      <c r="F40" s="60"/>
      <c r="G40" s="65"/>
      <c r="H40" s="63"/>
      <c r="I40" s="59"/>
      <c r="J40" s="56">
        <v>50</v>
      </c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.75" customHeight="1" x14ac:dyDescent="0.2">
      <c r="A41" s="55" t="s">
        <v>68</v>
      </c>
      <c r="B41" s="56">
        <v>26</v>
      </c>
      <c r="C41" s="69">
        <v>0.25</v>
      </c>
      <c r="D41" s="49">
        <f t="shared" si="0"/>
        <v>6.5</v>
      </c>
      <c r="E41" s="56"/>
      <c r="F41" s="60"/>
      <c r="G41" s="65"/>
      <c r="H41" s="63"/>
      <c r="I41" s="59"/>
      <c r="J41" s="56">
        <v>100</v>
      </c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5.75" customHeight="1" x14ac:dyDescent="0.2">
      <c r="A42" s="55" t="s">
        <v>69</v>
      </c>
      <c r="B42" s="56">
        <v>50</v>
      </c>
      <c r="C42" s="69">
        <v>0.25</v>
      </c>
      <c r="D42" s="49">
        <f t="shared" si="0"/>
        <v>12.5</v>
      </c>
      <c r="E42" s="56"/>
      <c r="F42" s="60"/>
      <c r="G42" s="65"/>
      <c r="H42" s="63"/>
      <c r="I42" s="59"/>
      <c r="J42" s="56">
        <v>100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5.75" customHeight="1" x14ac:dyDescent="0.2">
      <c r="A43" s="55" t="s">
        <v>70</v>
      </c>
      <c r="B43" s="56">
        <v>71</v>
      </c>
      <c r="C43" s="69">
        <v>0.25</v>
      </c>
      <c r="D43" s="49">
        <f t="shared" si="0"/>
        <v>17.75</v>
      </c>
      <c r="E43" s="56"/>
      <c r="F43" s="60"/>
      <c r="G43" s="65"/>
      <c r="H43" s="63"/>
      <c r="I43" s="59"/>
      <c r="J43" s="56">
        <v>150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5.75" customHeight="1" x14ac:dyDescent="0.2">
      <c r="A44" s="55" t="s">
        <v>71</v>
      </c>
      <c r="B44" s="56">
        <v>3</v>
      </c>
      <c r="C44" s="69">
        <v>0.33</v>
      </c>
      <c r="D44" s="49">
        <f t="shared" si="0"/>
        <v>0.99</v>
      </c>
      <c r="E44" s="56"/>
      <c r="F44" s="60"/>
      <c r="G44" s="65"/>
      <c r="H44" s="63"/>
      <c r="I44" s="59"/>
      <c r="J44" s="56">
        <v>20</v>
      </c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5.75" customHeight="1" x14ac:dyDescent="0.2">
      <c r="A45" s="55" t="s">
        <v>72</v>
      </c>
      <c r="B45" s="56">
        <v>1</v>
      </c>
      <c r="C45" s="69">
        <v>0.25</v>
      </c>
      <c r="D45" s="49">
        <f t="shared" si="0"/>
        <v>0.25</v>
      </c>
      <c r="E45" s="56"/>
      <c r="F45" s="60"/>
      <c r="G45" s="65"/>
      <c r="H45" s="63"/>
      <c r="I45" s="59"/>
      <c r="J45" s="56">
        <v>40</v>
      </c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5.75" customHeight="1" x14ac:dyDescent="0.2">
      <c r="A46" s="55" t="s">
        <v>73</v>
      </c>
      <c r="B46" s="56">
        <v>17</v>
      </c>
      <c r="C46" s="69">
        <v>0.25</v>
      </c>
      <c r="D46" s="49">
        <f t="shared" si="0"/>
        <v>4.25</v>
      </c>
      <c r="E46" s="56"/>
      <c r="F46" s="60"/>
      <c r="G46" s="65"/>
      <c r="H46" s="63"/>
      <c r="I46" s="59"/>
      <c r="J46" s="56">
        <v>40</v>
      </c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5.75" customHeight="1" x14ac:dyDescent="0.2">
      <c r="A47" s="55" t="s">
        <v>74</v>
      </c>
      <c r="B47" s="56">
        <v>4</v>
      </c>
      <c r="C47" s="69">
        <v>0.25</v>
      </c>
      <c r="D47" s="49">
        <f t="shared" si="0"/>
        <v>1</v>
      </c>
      <c r="E47" s="56"/>
      <c r="F47" s="60"/>
      <c r="G47" s="65"/>
      <c r="H47" s="63"/>
      <c r="I47" s="59"/>
      <c r="J47" s="56">
        <v>50</v>
      </c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5.75" customHeight="1" x14ac:dyDescent="0.2">
      <c r="A48" s="55" t="s">
        <v>75</v>
      </c>
      <c r="B48" s="56">
        <v>56</v>
      </c>
      <c r="C48" s="69">
        <v>0.25</v>
      </c>
      <c r="D48" s="49">
        <f t="shared" si="0"/>
        <v>14</v>
      </c>
      <c r="E48" s="56"/>
      <c r="F48" s="60"/>
      <c r="G48" s="65"/>
      <c r="H48" s="63"/>
      <c r="I48" s="59"/>
      <c r="J48" s="56">
        <v>100</v>
      </c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5.75" customHeight="1" x14ac:dyDescent="0.2">
      <c r="A49" s="55" t="s">
        <v>76</v>
      </c>
      <c r="B49" s="56">
        <v>50</v>
      </c>
      <c r="C49" s="69">
        <v>0.25</v>
      </c>
      <c r="D49" s="49">
        <f t="shared" si="0"/>
        <v>12.5</v>
      </c>
      <c r="E49" s="56"/>
      <c r="F49" s="60"/>
      <c r="G49" s="65"/>
      <c r="H49" s="63"/>
      <c r="I49" s="59"/>
      <c r="J49" s="56">
        <v>50</v>
      </c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5.75" customHeight="1" x14ac:dyDescent="0.2">
      <c r="A50" s="55" t="s">
        <v>77</v>
      </c>
      <c r="B50" s="56">
        <v>30</v>
      </c>
      <c r="C50" s="69">
        <v>0.25</v>
      </c>
      <c r="D50" s="49">
        <f t="shared" si="0"/>
        <v>7.5</v>
      </c>
      <c r="E50" s="56"/>
      <c r="F50" s="60"/>
      <c r="G50" s="65"/>
      <c r="H50" s="63"/>
      <c r="I50" s="59"/>
      <c r="J50" s="56">
        <v>50</v>
      </c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5.75" customHeight="1" x14ac:dyDescent="0.2">
      <c r="A51" s="55" t="s">
        <v>78</v>
      </c>
      <c r="B51" s="70">
        <v>13</v>
      </c>
      <c r="C51" s="69">
        <v>0.25</v>
      </c>
      <c r="D51" s="49">
        <f t="shared" si="0"/>
        <v>3.25</v>
      </c>
      <c r="E51" s="56"/>
      <c r="F51" s="60"/>
      <c r="G51" s="65"/>
      <c r="H51" s="63"/>
      <c r="I51" s="59"/>
      <c r="J51" s="56">
        <v>30</v>
      </c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5.75" customHeight="1" x14ac:dyDescent="0.2">
      <c r="A52" s="55" t="s">
        <v>79</v>
      </c>
      <c r="B52" s="56">
        <v>48</v>
      </c>
      <c r="C52" s="69">
        <v>0.25</v>
      </c>
      <c r="D52" s="49">
        <f t="shared" si="0"/>
        <v>12</v>
      </c>
      <c r="E52" s="56"/>
      <c r="F52" s="60"/>
      <c r="G52" s="65"/>
      <c r="H52" s="63"/>
      <c r="I52" s="59"/>
      <c r="J52" s="56">
        <v>25</v>
      </c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5.75" customHeight="1" x14ac:dyDescent="0.2">
      <c r="A53" s="55" t="s">
        <v>80</v>
      </c>
      <c r="B53" s="56">
        <v>36</v>
      </c>
      <c r="C53" s="69">
        <v>0.33</v>
      </c>
      <c r="D53" s="49">
        <f t="shared" si="0"/>
        <v>11.88</v>
      </c>
      <c r="E53" s="56"/>
      <c r="F53" s="60"/>
      <c r="G53" s="65"/>
      <c r="H53" s="63"/>
      <c r="I53" s="59"/>
      <c r="J53" s="56">
        <v>25</v>
      </c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5.75" customHeight="1" x14ac:dyDescent="0.2">
      <c r="A54" s="55" t="s">
        <v>81</v>
      </c>
      <c r="B54" s="56">
        <v>0</v>
      </c>
      <c r="C54" s="69">
        <v>0.25</v>
      </c>
      <c r="D54" s="49">
        <f t="shared" si="0"/>
        <v>0</v>
      </c>
      <c r="E54" s="56"/>
      <c r="F54" s="56"/>
      <c r="G54" s="65"/>
      <c r="H54" s="63"/>
      <c r="I54" s="59"/>
      <c r="J54" s="56">
        <v>40</v>
      </c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5.75" customHeight="1" x14ac:dyDescent="0.2">
      <c r="A55" s="71" t="s">
        <v>82</v>
      </c>
      <c r="B55" s="72">
        <v>13</v>
      </c>
      <c r="C55" s="73">
        <v>0.33</v>
      </c>
      <c r="D55" s="49">
        <f t="shared" si="0"/>
        <v>4.29</v>
      </c>
      <c r="E55" s="56"/>
      <c r="F55" s="56"/>
      <c r="G55" s="65"/>
      <c r="H55" s="63"/>
      <c r="I55" s="59"/>
      <c r="J55" s="56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5.75" customHeight="1" x14ac:dyDescent="0.2">
      <c r="A56" s="68" t="s">
        <v>83</v>
      </c>
      <c r="B56" s="56"/>
      <c r="C56" s="69"/>
      <c r="D56" s="49">
        <f t="shared" si="0"/>
        <v>0</v>
      </c>
      <c r="E56" s="56"/>
      <c r="F56" s="56"/>
      <c r="G56" s="65"/>
      <c r="H56" s="63"/>
      <c r="I56" s="59"/>
      <c r="J56" s="56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5.75" customHeight="1" x14ac:dyDescent="0.2">
      <c r="A57" s="55" t="s">
        <v>84</v>
      </c>
      <c r="B57" s="56"/>
      <c r="C57" s="69">
        <v>10.25</v>
      </c>
      <c r="D57" s="49">
        <f t="shared" si="0"/>
        <v>0</v>
      </c>
      <c r="E57" s="56"/>
      <c r="F57" s="74"/>
      <c r="G57" s="65"/>
      <c r="H57" s="63"/>
      <c r="I57" s="59"/>
      <c r="J57" s="56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5.75" customHeight="1" x14ac:dyDescent="0.2">
      <c r="A58" s="55" t="s">
        <v>85</v>
      </c>
      <c r="B58" s="56"/>
      <c r="C58" s="69">
        <v>0.65</v>
      </c>
      <c r="D58" s="49">
        <f t="shared" si="0"/>
        <v>0</v>
      </c>
      <c r="E58" s="56"/>
      <c r="F58" s="56"/>
      <c r="G58" s="65"/>
      <c r="H58" s="63"/>
      <c r="I58" s="59"/>
      <c r="J58" s="56">
        <v>10</v>
      </c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5.75" customHeight="1" x14ac:dyDescent="0.2">
      <c r="A59" s="55" t="s">
        <v>86</v>
      </c>
      <c r="B59" s="56"/>
      <c r="C59" s="69">
        <v>10.45</v>
      </c>
      <c r="D59" s="49">
        <f t="shared" si="0"/>
        <v>0</v>
      </c>
      <c r="E59" s="56"/>
      <c r="F59" s="56"/>
      <c r="G59" s="65"/>
      <c r="H59" s="63"/>
      <c r="I59" s="59"/>
      <c r="J59" s="56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5.75" customHeight="1" x14ac:dyDescent="0.2">
      <c r="A60" s="55" t="s">
        <v>87</v>
      </c>
      <c r="B60" s="56"/>
      <c r="C60" s="69">
        <v>1.85</v>
      </c>
      <c r="D60" s="49">
        <f t="shared" si="0"/>
        <v>0</v>
      </c>
      <c r="E60" s="56"/>
      <c r="F60" s="56"/>
      <c r="G60" s="65"/>
      <c r="H60" s="63"/>
      <c r="I60" s="59"/>
      <c r="J60" s="56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5.75" customHeight="1" x14ac:dyDescent="0.2">
      <c r="A61" s="55" t="s">
        <v>88</v>
      </c>
      <c r="B61" s="56"/>
      <c r="C61" s="69">
        <v>7.5</v>
      </c>
      <c r="D61" s="49">
        <f t="shared" si="0"/>
        <v>0</v>
      </c>
      <c r="E61" s="56"/>
      <c r="F61" s="56"/>
      <c r="G61" s="65"/>
      <c r="H61" s="63"/>
      <c r="I61" s="59"/>
      <c r="J61" s="56">
        <v>1</v>
      </c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5.75" customHeight="1" x14ac:dyDescent="0.2">
      <c r="A62" s="55" t="s">
        <v>89</v>
      </c>
      <c r="B62" s="70">
        <v>1</v>
      </c>
      <c r="C62" s="69">
        <v>2.9</v>
      </c>
      <c r="D62" s="49">
        <f t="shared" si="0"/>
        <v>2.9</v>
      </c>
      <c r="E62" s="56"/>
      <c r="F62" s="56"/>
      <c r="G62" s="65"/>
      <c r="H62" s="63"/>
      <c r="I62" s="59"/>
      <c r="J62" s="56">
        <v>1</v>
      </c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5.75" customHeight="1" x14ac:dyDescent="0.2">
      <c r="A63" s="55" t="s">
        <v>90</v>
      </c>
      <c r="B63" s="56"/>
      <c r="C63" s="69">
        <v>2.25</v>
      </c>
      <c r="D63" s="49">
        <f t="shared" si="0"/>
        <v>0</v>
      </c>
      <c r="E63" s="56"/>
      <c r="F63" s="56"/>
      <c r="G63" s="65"/>
      <c r="H63" s="63"/>
      <c r="I63" s="59"/>
      <c r="J63" s="56">
        <v>1</v>
      </c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5.75" customHeight="1" x14ac:dyDescent="0.2">
      <c r="A64" s="55" t="s">
        <v>91</v>
      </c>
      <c r="B64" s="56"/>
      <c r="C64" s="69">
        <v>3.8</v>
      </c>
      <c r="D64" s="49">
        <f t="shared" si="0"/>
        <v>0</v>
      </c>
      <c r="E64" s="56"/>
      <c r="F64" s="56"/>
      <c r="G64" s="65"/>
      <c r="H64" s="63"/>
      <c r="I64" s="59"/>
      <c r="J64" s="56">
        <v>1</v>
      </c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5.75" customHeight="1" x14ac:dyDescent="0.2">
      <c r="A65" s="55" t="s">
        <v>92</v>
      </c>
      <c r="B65" s="70"/>
      <c r="C65" s="69">
        <v>2.25</v>
      </c>
      <c r="D65" s="49">
        <f t="shared" si="0"/>
        <v>0</v>
      </c>
      <c r="E65" s="56"/>
      <c r="F65" s="56"/>
      <c r="G65" s="65"/>
      <c r="H65" s="63"/>
      <c r="I65" s="59"/>
      <c r="J65" s="56">
        <v>2</v>
      </c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5.75" customHeight="1" x14ac:dyDescent="0.2">
      <c r="A66" s="55" t="s">
        <v>93</v>
      </c>
      <c r="B66" s="56">
        <v>3</v>
      </c>
      <c r="C66" s="69">
        <v>2.25</v>
      </c>
      <c r="D66" s="49">
        <f t="shared" si="0"/>
        <v>6.75</v>
      </c>
      <c r="E66" s="56"/>
      <c r="F66" s="56"/>
      <c r="G66" s="65"/>
      <c r="H66" s="63"/>
      <c r="I66" s="59"/>
      <c r="J66" s="56">
        <v>10</v>
      </c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.75" customHeight="1" x14ac:dyDescent="0.2">
      <c r="A67" s="55" t="s">
        <v>94</v>
      </c>
      <c r="B67" s="56"/>
      <c r="C67" s="69">
        <v>7.5</v>
      </c>
      <c r="D67" s="49">
        <f t="shared" si="0"/>
        <v>0</v>
      </c>
      <c r="E67" s="56"/>
      <c r="F67" s="56"/>
      <c r="G67" s="65"/>
      <c r="H67" s="63"/>
      <c r="I67" s="59"/>
      <c r="J67" s="56">
        <v>5</v>
      </c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5.75" customHeight="1" x14ac:dyDescent="0.2">
      <c r="A68" s="55" t="s">
        <v>95</v>
      </c>
      <c r="B68" s="56"/>
      <c r="C68" s="69">
        <v>2.9</v>
      </c>
      <c r="D68" s="49">
        <f t="shared" si="0"/>
        <v>0</v>
      </c>
      <c r="E68" s="56"/>
      <c r="F68" s="56"/>
      <c r="G68" s="65"/>
      <c r="H68" s="63"/>
      <c r="I68" s="59"/>
      <c r="J68" s="56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5.75" customHeight="1" x14ac:dyDescent="0.2">
      <c r="A69" s="55" t="s">
        <v>96</v>
      </c>
      <c r="B69" s="56"/>
      <c r="C69" s="69">
        <v>2.9</v>
      </c>
      <c r="D69" s="49">
        <f t="shared" si="0"/>
        <v>0</v>
      </c>
      <c r="E69" s="56"/>
      <c r="F69" s="56"/>
      <c r="G69" s="65"/>
      <c r="H69" s="63"/>
      <c r="I69" s="59"/>
      <c r="J69" s="56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5.75" customHeight="1" x14ac:dyDescent="0.2">
      <c r="A70" s="55" t="s">
        <v>97</v>
      </c>
      <c r="B70" s="56"/>
      <c r="C70" s="69">
        <v>4.55</v>
      </c>
      <c r="D70" s="49">
        <f t="shared" si="0"/>
        <v>0</v>
      </c>
      <c r="E70" s="56"/>
      <c r="F70" s="56"/>
      <c r="G70" s="65"/>
      <c r="H70" s="63"/>
      <c r="I70" s="59"/>
      <c r="J70" s="56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5.75" customHeight="1" x14ac:dyDescent="0.2">
      <c r="A71" s="55" t="s">
        <v>98</v>
      </c>
      <c r="B71" s="56"/>
      <c r="C71" s="69">
        <v>2.2000000000000002</v>
      </c>
      <c r="D71" s="49">
        <f t="shared" si="0"/>
        <v>0</v>
      </c>
      <c r="E71" s="56"/>
      <c r="F71" s="56"/>
      <c r="G71" s="65"/>
      <c r="H71" s="63"/>
      <c r="I71" s="59"/>
      <c r="J71" s="56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5.75" customHeight="1" x14ac:dyDescent="0.2">
      <c r="A72" s="55" t="s">
        <v>99</v>
      </c>
      <c r="B72" s="56"/>
      <c r="C72" s="69">
        <v>1.85</v>
      </c>
      <c r="D72" s="49">
        <f t="shared" si="0"/>
        <v>0</v>
      </c>
      <c r="E72" s="56"/>
      <c r="F72" s="60"/>
      <c r="G72" s="65"/>
      <c r="H72" s="63"/>
      <c r="I72" s="59"/>
      <c r="J72" s="56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5.75" customHeight="1" x14ac:dyDescent="0.2">
      <c r="A73" s="55" t="s">
        <v>100</v>
      </c>
      <c r="B73" s="56">
        <v>0</v>
      </c>
      <c r="C73" s="69">
        <v>0.8</v>
      </c>
      <c r="D73" s="49">
        <f t="shared" si="0"/>
        <v>0</v>
      </c>
      <c r="E73" s="56"/>
      <c r="F73" s="60"/>
      <c r="G73" s="65"/>
      <c r="H73" s="63"/>
      <c r="I73" s="59"/>
      <c r="J73" s="56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5.75" customHeight="1" x14ac:dyDescent="0.2">
      <c r="A74" s="55" t="s">
        <v>101</v>
      </c>
      <c r="B74" s="56">
        <v>0</v>
      </c>
      <c r="C74" s="69">
        <v>0.25</v>
      </c>
      <c r="D74" s="49">
        <f t="shared" si="0"/>
        <v>0</v>
      </c>
      <c r="E74" s="56"/>
      <c r="F74" s="60"/>
      <c r="G74" s="65"/>
      <c r="H74" s="63"/>
      <c r="I74" s="59"/>
      <c r="J74" s="56">
        <v>10</v>
      </c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5.75" customHeight="1" x14ac:dyDescent="0.2">
      <c r="A75" s="55" t="s">
        <v>102</v>
      </c>
      <c r="B75" s="56">
        <v>0</v>
      </c>
      <c r="C75" s="69">
        <v>0.25</v>
      </c>
      <c r="D75" s="49">
        <f t="shared" si="0"/>
        <v>0</v>
      </c>
      <c r="E75" s="56"/>
      <c r="F75" s="60"/>
      <c r="G75" s="65"/>
      <c r="H75" s="63"/>
      <c r="I75" s="59"/>
      <c r="J75" s="56">
        <v>5</v>
      </c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.75" customHeight="1" x14ac:dyDescent="0.2">
      <c r="A76" s="55" t="s">
        <v>103</v>
      </c>
      <c r="B76" s="56">
        <v>0</v>
      </c>
      <c r="C76" s="69">
        <v>0.25</v>
      </c>
      <c r="D76" s="49">
        <f t="shared" si="0"/>
        <v>0</v>
      </c>
      <c r="E76" s="56"/>
      <c r="F76" s="56"/>
      <c r="G76" s="65"/>
      <c r="H76" s="63"/>
      <c r="I76" s="59"/>
      <c r="J76" s="56">
        <v>25</v>
      </c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5.75" customHeight="1" x14ac:dyDescent="0.2">
      <c r="A77" s="55" t="s">
        <v>104</v>
      </c>
      <c r="B77" s="56">
        <v>0</v>
      </c>
      <c r="C77" s="69">
        <v>0.33</v>
      </c>
      <c r="D77" s="49">
        <f t="shared" si="0"/>
        <v>0</v>
      </c>
      <c r="E77" s="56"/>
      <c r="F77" s="56"/>
      <c r="G77" s="65"/>
      <c r="H77" s="63"/>
      <c r="I77" s="59"/>
      <c r="J77" s="56">
        <v>10</v>
      </c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5.75" customHeight="1" x14ac:dyDescent="0.2">
      <c r="A78" s="55" t="s">
        <v>105</v>
      </c>
      <c r="B78" s="56"/>
      <c r="C78" s="69">
        <v>0.33</v>
      </c>
      <c r="D78" s="49">
        <f t="shared" si="0"/>
        <v>0</v>
      </c>
      <c r="E78" s="56"/>
      <c r="F78" s="56"/>
      <c r="G78" s="65"/>
      <c r="H78" s="63"/>
      <c r="I78" s="59"/>
      <c r="J78" s="56">
        <v>25</v>
      </c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5.75" customHeight="1" x14ac:dyDescent="0.2">
      <c r="A79" s="55" t="s">
        <v>106</v>
      </c>
      <c r="B79" s="56"/>
      <c r="C79" s="69">
        <v>0.33</v>
      </c>
      <c r="D79" s="49">
        <f t="shared" si="0"/>
        <v>0</v>
      </c>
      <c r="E79" s="56"/>
      <c r="F79" s="56"/>
      <c r="G79" s="65"/>
      <c r="H79" s="63"/>
      <c r="I79" s="59"/>
      <c r="J79" s="56">
        <v>25</v>
      </c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5.75" customHeight="1" x14ac:dyDescent="0.2">
      <c r="A80" s="55" t="s">
        <v>107</v>
      </c>
      <c r="B80" s="56"/>
      <c r="C80" s="69">
        <v>0.32</v>
      </c>
      <c r="D80" s="49">
        <f t="shared" si="0"/>
        <v>0</v>
      </c>
      <c r="E80" s="56"/>
      <c r="F80" s="56"/>
      <c r="G80" s="65"/>
      <c r="H80" s="63"/>
      <c r="I80" s="59"/>
      <c r="J80" s="56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5.75" customHeight="1" x14ac:dyDescent="0.2">
      <c r="A81" s="55" t="s">
        <v>108</v>
      </c>
      <c r="B81" s="56"/>
      <c r="C81" s="69">
        <v>0.32</v>
      </c>
      <c r="D81" s="49">
        <f t="shared" si="0"/>
        <v>0</v>
      </c>
      <c r="E81" s="56"/>
      <c r="F81" s="56"/>
      <c r="G81" s="65"/>
      <c r="H81" s="63"/>
      <c r="I81" s="59"/>
      <c r="J81" s="56">
        <v>10</v>
      </c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5.75" customHeight="1" x14ac:dyDescent="0.2">
      <c r="A82" s="55" t="s">
        <v>109</v>
      </c>
      <c r="B82" s="56"/>
      <c r="C82" s="69">
        <v>0.32</v>
      </c>
      <c r="D82" s="49">
        <f t="shared" si="0"/>
        <v>0</v>
      </c>
      <c r="E82" s="56"/>
      <c r="F82" s="60"/>
      <c r="G82" s="65"/>
      <c r="H82" s="63"/>
      <c r="I82" s="59"/>
      <c r="J82" s="56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5.75" customHeight="1" x14ac:dyDescent="0.2">
      <c r="A83" s="55" t="s">
        <v>110</v>
      </c>
      <c r="B83" s="56"/>
      <c r="C83" s="69">
        <v>1.1000000000000001</v>
      </c>
      <c r="D83" s="49">
        <f t="shared" si="0"/>
        <v>0</v>
      </c>
      <c r="E83" s="56"/>
      <c r="F83" s="60"/>
      <c r="G83" s="65"/>
      <c r="H83" s="63"/>
      <c r="I83" s="59"/>
      <c r="J83" s="56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5.75" customHeight="1" x14ac:dyDescent="0.2">
      <c r="A84" s="68" t="s">
        <v>111</v>
      </c>
      <c r="B84" s="56"/>
      <c r="C84" s="69"/>
      <c r="D84" s="49">
        <f t="shared" si="0"/>
        <v>0</v>
      </c>
      <c r="E84" s="56"/>
      <c r="F84" s="60"/>
      <c r="G84" s="65"/>
      <c r="H84" s="63"/>
      <c r="I84" s="59"/>
      <c r="J84" s="56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5.75" customHeight="1" x14ac:dyDescent="0.2">
      <c r="A85" s="55" t="s">
        <v>112</v>
      </c>
      <c r="B85" s="56">
        <v>0</v>
      </c>
      <c r="C85" s="69">
        <v>7.2</v>
      </c>
      <c r="D85" s="49">
        <f t="shared" si="0"/>
        <v>0</v>
      </c>
      <c r="E85" s="56"/>
      <c r="F85" s="60"/>
      <c r="G85" s="65"/>
      <c r="H85" s="63"/>
      <c r="I85" s="59"/>
      <c r="J85" s="56">
        <v>2</v>
      </c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5.75" customHeight="1" x14ac:dyDescent="0.2">
      <c r="A86" s="55" t="s">
        <v>113</v>
      </c>
      <c r="B86" s="56"/>
      <c r="C86" s="69">
        <v>3.2</v>
      </c>
      <c r="D86" s="49">
        <f t="shared" si="0"/>
        <v>0</v>
      </c>
      <c r="E86" s="56"/>
      <c r="F86" s="60"/>
      <c r="G86" s="65"/>
      <c r="H86" s="63"/>
      <c r="I86" s="59"/>
      <c r="J86" s="56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5.75" customHeight="1" x14ac:dyDescent="0.2">
      <c r="A87" s="55" t="s">
        <v>114</v>
      </c>
      <c r="B87" s="56"/>
      <c r="C87" s="69">
        <v>4.9000000000000004</v>
      </c>
      <c r="D87" s="49">
        <f t="shared" si="0"/>
        <v>0</v>
      </c>
      <c r="E87" s="56"/>
      <c r="F87" s="60"/>
      <c r="G87" s="65"/>
      <c r="H87" s="63"/>
      <c r="I87" s="59"/>
      <c r="J87" s="56">
        <v>2</v>
      </c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5.75" customHeight="1" x14ac:dyDescent="0.2">
      <c r="A88" s="55" t="s">
        <v>115</v>
      </c>
      <c r="B88" s="56"/>
      <c r="C88" s="69">
        <v>2.8</v>
      </c>
      <c r="D88" s="49">
        <f t="shared" si="0"/>
        <v>0</v>
      </c>
      <c r="E88" s="56"/>
      <c r="F88" s="60"/>
      <c r="G88" s="65"/>
      <c r="H88" s="63"/>
      <c r="I88" s="59"/>
      <c r="J88" s="56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5.75" customHeight="1" x14ac:dyDescent="0.2">
      <c r="A89" s="55" t="s">
        <v>116</v>
      </c>
      <c r="B89" s="56"/>
      <c r="C89" s="69">
        <v>22.05</v>
      </c>
      <c r="D89" s="49">
        <f t="shared" si="0"/>
        <v>0</v>
      </c>
      <c r="E89" s="56"/>
      <c r="F89" s="60"/>
      <c r="G89" s="65"/>
      <c r="H89" s="63"/>
      <c r="I89" s="59"/>
      <c r="J89" s="56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5.75" customHeight="1" x14ac:dyDescent="0.2">
      <c r="A90" s="55" t="s">
        <v>117</v>
      </c>
      <c r="B90" s="56"/>
      <c r="C90" s="69">
        <v>27.7</v>
      </c>
      <c r="D90" s="49">
        <f t="shared" si="0"/>
        <v>0</v>
      </c>
      <c r="E90" s="56"/>
      <c r="F90" s="60"/>
      <c r="G90" s="65"/>
      <c r="H90" s="63"/>
      <c r="I90" s="59"/>
      <c r="J90" s="56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5.75" customHeight="1" x14ac:dyDescent="0.2">
      <c r="A91" s="55" t="s">
        <v>118</v>
      </c>
      <c r="B91" s="56"/>
      <c r="C91" s="69">
        <v>40.4</v>
      </c>
      <c r="D91" s="49">
        <f t="shared" si="0"/>
        <v>0</v>
      </c>
      <c r="E91" s="56"/>
      <c r="F91" s="60"/>
      <c r="G91" s="65"/>
      <c r="H91" s="63"/>
      <c r="I91" s="59"/>
      <c r="J91" s="56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5.75" customHeight="1" x14ac:dyDescent="0.2">
      <c r="A92" s="55" t="s">
        <v>119</v>
      </c>
      <c r="B92" s="56">
        <v>0</v>
      </c>
      <c r="C92" s="69">
        <v>14.85</v>
      </c>
      <c r="D92" s="49">
        <f t="shared" si="0"/>
        <v>0</v>
      </c>
      <c r="E92" s="56"/>
      <c r="F92" s="60"/>
      <c r="G92" s="65"/>
      <c r="H92" s="63"/>
      <c r="I92" s="59"/>
      <c r="J92" s="56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5.75" customHeight="1" x14ac:dyDescent="0.2">
      <c r="A93" s="55" t="s">
        <v>120</v>
      </c>
      <c r="B93" s="56">
        <v>0</v>
      </c>
      <c r="C93" s="69">
        <v>6.8</v>
      </c>
      <c r="D93" s="49">
        <f t="shared" si="0"/>
        <v>0</v>
      </c>
      <c r="E93" s="56"/>
      <c r="F93" s="60"/>
      <c r="G93" s="65"/>
      <c r="H93" s="63"/>
      <c r="I93" s="59"/>
      <c r="J93" s="56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5.75" customHeight="1" x14ac:dyDescent="0.2">
      <c r="A94" s="68" t="s">
        <v>121</v>
      </c>
      <c r="B94" s="56"/>
      <c r="C94" s="69"/>
      <c r="D94" s="49">
        <f t="shared" si="0"/>
        <v>0</v>
      </c>
      <c r="E94" s="56"/>
      <c r="F94" s="60"/>
      <c r="G94" s="65"/>
      <c r="H94" s="63"/>
      <c r="I94" s="59"/>
      <c r="J94" s="56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5.75" customHeight="1" x14ac:dyDescent="0.2">
      <c r="A95" s="55" t="s">
        <v>122</v>
      </c>
      <c r="B95" s="56">
        <v>0</v>
      </c>
      <c r="C95" s="69">
        <v>64.25</v>
      </c>
      <c r="D95" s="49">
        <f t="shared" si="0"/>
        <v>0</v>
      </c>
      <c r="E95" s="56"/>
      <c r="F95" s="60"/>
      <c r="G95" s="65"/>
      <c r="H95" s="63"/>
      <c r="I95" s="59"/>
      <c r="J95" s="56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5.75" customHeight="1" x14ac:dyDescent="0.2">
      <c r="A96" s="55" t="s">
        <v>123</v>
      </c>
      <c r="B96" s="56">
        <v>0</v>
      </c>
      <c r="C96" s="69">
        <v>10.8</v>
      </c>
      <c r="D96" s="49">
        <f t="shared" si="0"/>
        <v>0</v>
      </c>
      <c r="E96" s="56"/>
      <c r="F96" s="60"/>
      <c r="G96" s="65"/>
      <c r="H96" s="63"/>
      <c r="I96" s="59"/>
      <c r="J96" s="56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5.75" customHeight="1" x14ac:dyDescent="0.2">
      <c r="A97" s="68" t="s">
        <v>124</v>
      </c>
      <c r="B97" s="56"/>
      <c r="C97" s="69"/>
      <c r="D97" s="49">
        <f t="shared" si="0"/>
        <v>0</v>
      </c>
      <c r="E97" s="56"/>
      <c r="F97" s="60"/>
      <c r="G97" s="65"/>
      <c r="H97" s="63"/>
      <c r="I97" s="59"/>
      <c r="J97" s="56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5.75" customHeight="1" x14ac:dyDescent="0.2">
      <c r="A98" s="55" t="s">
        <v>125</v>
      </c>
      <c r="B98" s="70">
        <v>82</v>
      </c>
      <c r="C98" s="69">
        <v>0.56000000000000005</v>
      </c>
      <c r="D98" s="49">
        <f t="shared" si="0"/>
        <v>45.92</v>
      </c>
      <c r="E98" s="56"/>
      <c r="F98" s="60"/>
      <c r="G98" s="65"/>
      <c r="H98" s="63"/>
      <c r="I98" s="59"/>
      <c r="J98" s="56">
        <v>250</v>
      </c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5.75" customHeight="1" x14ac:dyDescent="0.2">
      <c r="A99" s="55" t="s">
        <v>126</v>
      </c>
      <c r="B99" s="70">
        <v>115</v>
      </c>
      <c r="C99" s="69">
        <v>0.56000000000000005</v>
      </c>
      <c r="D99" s="49">
        <f t="shared" si="0"/>
        <v>64.400000000000006</v>
      </c>
      <c r="E99" s="56"/>
      <c r="F99" s="60"/>
      <c r="G99" s="65"/>
      <c r="H99" s="63"/>
      <c r="I99" s="59"/>
      <c r="J99" s="56">
        <v>100</v>
      </c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5.75" customHeight="1" x14ac:dyDescent="0.2">
      <c r="A100" s="55" t="s">
        <v>127</v>
      </c>
      <c r="B100" s="70">
        <v>132</v>
      </c>
      <c r="C100" s="69">
        <v>0.56000000000000005</v>
      </c>
      <c r="D100" s="49">
        <f t="shared" si="0"/>
        <v>73.92</v>
      </c>
      <c r="E100" s="56"/>
      <c r="F100" s="60"/>
      <c r="G100" s="65"/>
      <c r="H100" s="63"/>
      <c r="I100" s="59"/>
      <c r="J100" s="56">
        <v>100</v>
      </c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5.75" customHeight="1" x14ac:dyDescent="0.2">
      <c r="A101" s="55" t="s">
        <v>128</v>
      </c>
      <c r="B101" s="70">
        <v>125</v>
      </c>
      <c r="C101" s="69">
        <v>0.56000000000000005</v>
      </c>
      <c r="D101" s="49">
        <f t="shared" si="0"/>
        <v>70</v>
      </c>
      <c r="E101" s="56"/>
      <c r="F101" s="60"/>
      <c r="G101" s="65"/>
      <c r="H101" s="63"/>
      <c r="I101" s="59"/>
      <c r="J101" s="56">
        <v>100</v>
      </c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5.75" customHeight="1" x14ac:dyDescent="0.2">
      <c r="A102" s="55" t="s">
        <v>129</v>
      </c>
      <c r="B102" s="70">
        <v>64</v>
      </c>
      <c r="C102" s="69">
        <v>0.56000000000000005</v>
      </c>
      <c r="D102" s="49">
        <f t="shared" si="0"/>
        <v>35.840000000000003</v>
      </c>
      <c r="E102" s="56"/>
      <c r="F102" s="60"/>
      <c r="G102" s="65"/>
      <c r="H102" s="63"/>
      <c r="I102" s="59"/>
      <c r="J102" s="56">
        <v>100</v>
      </c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5.75" customHeight="1" x14ac:dyDescent="0.2">
      <c r="A103" s="55" t="s">
        <v>130</v>
      </c>
      <c r="B103" s="70">
        <v>60</v>
      </c>
      <c r="C103" s="69">
        <v>0.56000000000000005</v>
      </c>
      <c r="D103" s="49">
        <f t="shared" si="0"/>
        <v>33.6</v>
      </c>
      <c r="E103" s="56"/>
      <c r="F103" s="60"/>
      <c r="G103" s="65"/>
      <c r="H103" s="63"/>
      <c r="I103" s="59"/>
      <c r="J103" s="56">
        <v>75</v>
      </c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5.75" customHeight="1" x14ac:dyDescent="0.2">
      <c r="A104" s="55" t="s">
        <v>131</v>
      </c>
      <c r="B104" s="70">
        <v>54</v>
      </c>
      <c r="C104" s="69">
        <v>0.56000000000000005</v>
      </c>
      <c r="D104" s="49">
        <f t="shared" si="0"/>
        <v>30.240000000000002</v>
      </c>
      <c r="E104" s="56"/>
      <c r="F104" s="60"/>
      <c r="G104" s="65"/>
      <c r="H104" s="63"/>
      <c r="I104" s="59"/>
      <c r="J104" s="56">
        <v>75</v>
      </c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5.75" customHeight="1" x14ac:dyDescent="0.2">
      <c r="A105" s="55" t="s">
        <v>132</v>
      </c>
      <c r="B105" s="70">
        <v>31</v>
      </c>
      <c r="C105" s="69">
        <v>0.56000000000000005</v>
      </c>
      <c r="D105" s="49">
        <f t="shared" si="0"/>
        <v>17.360000000000003</v>
      </c>
      <c r="E105" s="56"/>
      <c r="F105" s="60"/>
      <c r="G105" s="65"/>
      <c r="H105" s="63"/>
      <c r="I105" s="59"/>
      <c r="J105" s="56">
        <v>50</v>
      </c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5.75" customHeight="1" x14ac:dyDescent="0.2">
      <c r="A106" s="55" t="s">
        <v>133</v>
      </c>
      <c r="B106" s="70">
        <v>56</v>
      </c>
      <c r="C106" s="69">
        <v>0.56000000000000005</v>
      </c>
      <c r="D106" s="49">
        <f t="shared" si="0"/>
        <v>31.360000000000003</v>
      </c>
      <c r="E106" s="56"/>
      <c r="F106" s="60"/>
      <c r="G106" s="65"/>
      <c r="H106" s="63"/>
      <c r="I106" s="59"/>
      <c r="J106" s="56">
        <v>50</v>
      </c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5.75" customHeight="1" x14ac:dyDescent="0.2">
      <c r="A107" s="68" t="s">
        <v>134</v>
      </c>
      <c r="B107" s="56"/>
      <c r="C107" s="69"/>
      <c r="D107" s="49">
        <f t="shared" si="0"/>
        <v>0</v>
      </c>
      <c r="E107" s="56"/>
      <c r="F107" s="60"/>
      <c r="G107" s="65"/>
      <c r="H107" s="63"/>
      <c r="I107" s="59"/>
      <c r="J107" s="56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5.75" customHeight="1" x14ac:dyDescent="0.2">
      <c r="A108" s="55" t="s">
        <v>125</v>
      </c>
      <c r="B108" s="56">
        <v>0</v>
      </c>
      <c r="C108" s="69">
        <v>0.4</v>
      </c>
      <c r="D108" s="49">
        <f t="shared" si="0"/>
        <v>0</v>
      </c>
      <c r="E108" s="56"/>
      <c r="F108" s="60"/>
      <c r="G108" s="65"/>
      <c r="H108" s="63"/>
      <c r="I108" s="59"/>
      <c r="J108" s="56">
        <v>60</v>
      </c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5.75" customHeight="1" x14ac:dyDescent="0.2">
      <c r="A109" s="55" t="s">
        <v>126</v>
      </c>
      <c r="B109" s="56">
        <v>0</v>
      </c>
      <c r="C109" s="69">
        <v>0.4</v>
      </c>
      <c r="D109" s="49">
        <f t="shared" si="0"/>
        <v>0</v>
      </c>
      <c r="E109" s="56"/>
      <c r="F109" s="60"/>
      <c r="G109" s="65"/>
      <c r="H109" s="63"/>
      <c r="I109" s="59"/>
      <c r="J109" s="56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5.75" customHeight="1" x14ac:dyDescent="0.2">
      <c r="A110" s="55" t="s">
        <v>127</v>
      </c>
      <c r="B110" s="56">
        <v>0</v>
      </c>
      <c r="C110" s="69">
        <v>0.4</v>
      </c>
      <c r="D110" s="49">
        <f t="shared" si="0"/>
        <v>0</v>
      </c>
      <c r="E110" s="56"/>
      <c r="F110" s="60"/>
      <c r="G110" s="65"/>
      <c r="H110" s="63"/>
      <c r="I110" s="59"/>
      <c r="J110" s="56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5.75" customHeight="1" x14ac:dyDescent="0.2">
      <c r="A111" s="55" t="s">
        <v>128</v>
      </c>
      <c r="B111" s="56">
        <v>0</v>
      </c>
      <c r="C111" s="69">
        <v>0.4</v>
      </c>
      <c r="D111" s="49">
        <f t="shared" si="0"/>
        <v>0</v>
      </c>
      <c r="E111" s="56"/>
      <c r="F111" s="60"/>
      <c r="G111" s="65"/>
      <c r="H111" s="63"/>
      <c r="I111" s="59"/>
      <c r="J111" s="56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5.75" customHeight="1" x14ac:dyDescent="0.2">
      <c r="A112" s="55" t="s">
        <v>129</v>
      </c>
      <c r="B112" s="56">
        <v>0</v>
      </c>
      <c r="C112" s="69">
        <v>0.4</v>
      </c>
      <c r="D112" s="49">
        <f t="shared" si="0"/>
        <v>0</v>
      </c>
      <c r="E112" s="56"/>
      <c r="F112" s="60"/>
      <c r="G112" s="65"/>
      <c r="H112" s="63"/>
      <c r="I112" s="59"/>
      <c r="J112" s="56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5.75" customHeight="1" x14ac:dyDescent="0.2">
      <c r="A113" s="55" t="s">
        <v>130</v>
      </c>
      <c r="B113" s="56">
        <v>0</v>
      </c>
      <c r="C113" s="69">
        <v>0.4</v>
      </c>
      <c r="D113" s="49">
        <f t="shared" si="0"/>
        <v>0</v>
      </c>
      <c r="E113" s="56"/>
      <c r="F113" s="60"/>
      <c r="G113" s="65"/>
      <c r="H113" s="63"/>
      <c r="I113" s="59"/>
      <c r="J113" s="56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5.75" customHeight="1" x14ac:dyDescent="0.2">
      <c r="A114" s="55" t="s">
        <v>131</v>
      </c>
      <c r="B114" s="56">
        <v>0</v>
      </c>
      <c r="C114" s="69">
        <v>0.4</v>
      </c>
      <c r="D114" s="49">
        <f t="shared" si="0"/>
        <v>0</v>
      </c>
      <c r="E114" s="56"/>
      <c r="F114" s="60"/>
      <c r="G114" s="65"/>
      <c r="H114" s="63"/>
      <c r="I114" s="59"/>
      <c r="J114" s="56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5.75" customHeight="1" x14ac:dyDescent="0.2">
      <c r="A115" s="55" t="s">
        <v>132</v>
      </c>
      <c r="B115" s="56">
        <v>0</v>
      </c>
      <c r="C115" s="69">
        <v>0.4</v>
      </c>
      <c r="D115" s="49">
        <f t="shared" si="0"/>
        <v>0</v>
      </c>
      <c r="E115" s="56"/>
      <c r="F115" s="60"/>
      <c r="G115" s="65"/>
      <c r="H115" s="63"/>
      <c r="I115" s="59"/>
      <c r="J115" s="56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5.75" customHeight="1" x14ac:dyDescent="0.2">
      <c r="A116" s="55" t="s">
        <v>133</v>
      </c>
      <c r="B116" s="56">
        <v>0</v>
      </c>
      <c r="C116" s="69">
        <v>0.4</v>
      </c>
      <c r="D116" s="49">
        <f t="shared" si="0"/>
        <v>0</v>
      </c>
      <c r="E116" s="56"/>
      <c r="F116" s="60"/>
      <c r="G116" s="65"/>
      <c r="H116" s="63"/>
      <c r="I116" s="59"/>
      <c r="J116" s="56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5.75" customHeight="1" x14ac:dyDescent="0.2">
      <c r="A117" s="68" t="s">
        <v>135</v>
      </c>
      <c r="B117" s="56"/>
      <c r="C117" s="69"/>
      <c r="D117" s="49">
        <f t="shared" si="0"/>
        <v>0</v>
      </c>
      <c r="E117" s="56"/>
      <c r="F117" s="60"/>
      <c r="G117" s="65"/>
      <c r="H117" s="63"/>
      <c r="I117" s="59"/>
      <c r="J117" s="56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5.75" customHeight="1" x14ac:dyDescent="0.2">
      <c r="A118" s="55" t="s">
        <v>136</v>
      </c>
      <c r="B118" s="75">
        <v>5</v>
      </c>
      <c r="C118" s="69">
        <v>3.8</v>
      </c>
      <c r="D118" s="49">
        <f t="shared" si="0"/>
        <v>19</v>
      </c>
      <c r="E118" s="56"/>
      <c r="F118" s="60"/>
      <c r="G118" s="65"/>
      <c r="H118" s="63"/>
      <c r="I118" s="59"/>
      <c r="J118" s="56">
        <v>5</v>
      </c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5.75" customHeight="1" x14ac:dyDescent="0.2">
      <c r="A119" s="55" t="s">
        <v>132</v>
      </c>
      <c r="B119" s="70">
        <v>5</v>
      </c>
      <c r="C119" s="69">
        <v>3.8</v>
      </c>
      <c r="D119" s="49">
        <f t="shared" si="0"/>
        <v>19</v>
      </c>
      <c r="E119" s="56"/>
      <c r="F119" s="60"/>
      <c r="G119" s="65"/>
      <c r="H119" s="63"/>
      <c r="I119" s="59"/>
      <c r="J119" s="56">
        <v>5</v>
      </c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5.75" customHeight="1" x14ac:dyDescent="0.2">
      <c r="A120" s="55" t="s">
        <v>137</v>
      </c>
      <c r="B120" s="56">
        <v>0</v>
      </c>
      <c r="C120" s="69">
        <v>3.8</v>
      </c>
      <c r="D120" s="49">
        <f t="shared" si="0"/>
        <v>0</v>
      </c>
      <c r="E120" s="56"/>
      <c r="F120" s="60"/>
      <c r="G120" s="65"/>
      <c r="H120" s="63"/>
      <c r="I120" s="59"/>
      <c r="J120" s="56">
        <v>5</v>
      </c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5.75" customHeight="1" x14ac:dyDescent="0.2">
      <c r="A121" s="55" t="s">
        <v>138</v>
      </c>
      <c r="B121" s="56">
        <v>0</v>
      </c>
      <c r="C121" s="69">
        <v>3.8</v>
      </c>
      <c r="D121" s="49">
        <f t="shared" si="0"/>
        <v>0</v>
      </c>
      <c r="E121" s="56"/>
      <c r="F121" s="60"/>
      <c r="G121" s="65"/>
      <c r="H121" s="63"/>
      <c r="I121" s="59"/>
      <c r="J121" s="56">
        <v>5</v>
      </c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5.75" customHeight="1" x14ac:dyDescent="0.2">
      <c r="A122" s="55" t="s">
        <v>139</v>
      </c>
      <c r="B122" s="56">
        <v>0</v>
      </c>
      <c r="C122" s="69">
        <v>3.8</v>
      </c>
      <c r="D122" s="49">
        <f t="shared" si="0"/>
        <v>0</v>
      </c>
      <c r="E122" s="56"/>
      <c r="F122" s="60"/>
      <c r="G122" s="65"/>
      <c r="H122" s="63"/>
      <c r="I122" s="59"/>
      <c r="J122" s="56">
        <v>5</v>
      </c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5.75" customHeight="1" x14ac:dyDescent="0.2">
      <c r="A123" s="55" t="s">
        <v>140</v>
      </c>
      <c r="B123" s="56">
        <v>0</v>
      </c>
      <c r="C123" s="69">
        <v>3.8</v>
      </c>
      <c r="D123" s="49">
        <f t="shared" si="0"/>
        <v>0</v>
      </c>
      <c r="E123" s="56"/>
      <c r="F123" s="60"/>
      <c r="G123" s="65"/>
      <c r="H123" s="63"/>
      <c r="I123" s="59"/>
      <c r="J123" s="56">
        <v>5</v>
      </c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5.75" customHeight="1" x14ac:dyDescent="0.2">
      <c r="A124" s="55" t="s">
        <v>141</v>
      </c>
      <c r="B124" s="56">
        <v>0</v>
      </c>
      <c r="C124" s="69">
        <v>3.8</v>
      </c>
      <c r="D124" s="49">
        <f t="shared" si="0"/>
        <v>0</v>
      </c>
      <c r="E124" s="56"/>
      <c r="F124" s="60"/>
      <c r="G124" s="65"/>
      <c r="H124" s="63"/>
      <c r="I124" s="59"/>
      <c r="J124" s="56">
        <v>2</v>
      </c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5.75" customHeight="1" x14ac:dyDescent="0.2">
      <c r="A125" s="55" t="s">
        <v>142</v>
      </c>
      <c r="B125" s="56">
        <v>0</v>
      </c>
      <c r="C125" s="69">
        <v>3.8</v>
      </c>
      <c r="D125" s="49">
        <f t="shared" si="0"/>
        <v>0</v>
      </c>
      <c r="E125" s="56"/>
      <c r="F125" s="60"/>
      <c r="G125" s="65"/>
      <c r="H125" s="63"/>
      <c r="I125" s="59"/>
      <c r="J125" s="56">
        <v>2</v>
      </c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5.75" customHeight="1" x14ac:dyDescent="0.2">
      <c r="A126" s="55" t="s">
        <v>143</v>
      </c>
      <c r="B126" s="56">
        <v>0</v>
      </c>
      <c r="C126" s="69">
        <v>3.8</v>
      </c>
      <c r="D126" s="49">
        <f t="shared" si="0"/>
        <v>0</v>
      </c>
      <c r="E126" s="56"/>
      <c r="F126" s="60"/>
      <c r="G126" s="65"/>
      <c r="H126" s="63"/>
      <c r="I126" s="59"/>
      <c r="J126" s="56">
        <v>1</v>
      </c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5.75" customHeight="1" x14ac:dyDescent="0.2">
      <c r="A127" s="55" t="s">
        <v>144</v>
      </c>
      <c r="B127" s="56">
        <v>0</v>
      </c>
      <c r="C127" s="69">
        <v>3.8</v>
      </c>
      <c r="D127" s="49">
        <f t="shared" si="0"/>
        <v>0</v>
      </c>
      <c r="E127" s="56"/>
      <c r="F127" s="60"/>
      <c r="G127" s="65"/>
      <c r="H127" s="63"/>
      <c r="I127" s="59"/>
      <c r="J127" s="56">
        <v>1</v>
      </c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5.75" customHeight="1" x14ac:dyDescent="0.2">
      <c r="A128" s="55" t="s">
        <v>145</v>
      </c>
      <c r="B128" s="56">
        <v>0</v>
      </c>
      <c r="C128" s="69">
        <v>3.8</v>
      </c>
      <c r="D128" s="49">
        <f t="shared" si="0"/>
        <v>0</v>
      </c>
      <c r="E128" s="56"/>
      <c r="F128" s="60"/>
      <c r="G128" s="65"/>
      <c r="H128" s="63"/>
      <c r="I128" s="59"/>
      <c r="J128" s="56">
        <v>1</v>
      </c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5.75" customHeight="1" x14ac:dyDescent="0.2">
      <c r="A129" s="55" t="s">
        <v>146</v>
      </c>
      <c r="B129" s="56">
        <v>0</v>
      </c>
      <c r="C129" s="69">
        <v>3.8</v>
      </c>
      <c r="D129" s="49">
        <f t="shared" si="0"/>
        <v>0</v>
      </c>
      <c r="E129" s="56"/>
      <c r="F129" s="60"/>
      <c r="G129" s="65"/>
      <c r="H129" s="63"/>
      <c r="I129" s="59"/>
      <c r="J129" s="56">
        <v>1</v>
      </c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5.75" customHeight="1" x14ac:dyDescent="0.2">
      <c r="A130" s="55" t="s">
        <v>147</v>
      </c>
      <c r="B130" s="56">
        <v>0</v>
      </c>
      <c r="C130" s="69">
        <v>3.8</v>
      </c>
      <c r="D130" s="49">
        <f t="shared" si="0"/>
        <v>0</v>
      </c>
      <c r="E130" s="56"/>
      <c r="F130" s="60"/>
      <c r="G130" s="65"/>
      <c r="H130" s="63"/>
      <c r="I130" s="59"/>
      <c r="J130" s="56">
        <v>1</v>
      </c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5.75" customHeight="1" x14ac:dyDescent="0.2">
      <c r="A131" s="55" t="s">
        <v>148</v>
      </c>
      <c r="B131" s="56">
        <v>0</v>
      </c>
      <c r="C131" s="69">
        <v>3.8</v>
      </c>
      <c r="D131" s="49">
        <f t="shared" si="0"/>
        <v>0</v>
      </c>
      <c r="E131" s="56"/>
      <c r="F131" s="60"/>
      <c r="G131" s="65"/>
      <c r="H131" s="63"/>
      <c r="I131" s="59"/>
      <c r="J131" s="56">
        <v>1</v>
      </c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5.75" customHeight="1" x14ac:dyDescent="0.2">
      <c r="A132" s="55" t="s">
        <v>149</v>
      </c>
      <c r="B132" s="56">
        <v>0</v>
      </c>
      <c r="C132" s="69">
        <v>3.8</v>
      </c>
      <c r="D132" s="49">
        <f t="shared" si="0"/>
        <v>0</v>
      </c>
      <c r="E132" s="56"/>
      <c r="F132" s="60"/>
      <c r="G132" s="65"/>
      <c r="H132" s="63"/>
      <c r="I132" s="59"/>
      <c r="J132" s="56">
        <v>1</v>
      </c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5.75" customHeight="1" x14ac:dyDescent="0.2">
      <c r="A133" s="55" t="s">
        <v>150</v>
      </c>
      <c r="B133" s="56"/>
      <c r="C133" s="69">
        <v>3.8</v>
      </c>
      <c r="D133" s="49">
        <f t="shared" si="0"/>
        <v>0</v>
      </c>
      <c r="E133" s="56"/>
      <c r="F133" s="60"/>
      <c r="G133" s="65"/>
      <c r="H133" s="63"/>
      <c r="I133" s="59"/>
      <c r="J133" s="56">
        <v>1</v>
      </c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5.75" customHeight="1" x14ac:dyDescent="0.2">
      <c r="A134" s="55" t="s">
        <v>151</v>
      </c>
      <c r="B134" s="56">
        <v>0</v>
      </c>
      <c r="C134" s="69">
        <v>3.8</v>
      </c>
      <c r="D134" s="49">
        <f t="shared" si="0"/>
        <v>0</v>
      </c>
      <c r="E134" s="56"/>
      <c r="F134" s="60"/>
      <c r="G134" s="65"/>
      <c r="H134" s="63"/>
      <c r="I134" s="59"/>
      <c r="J134" s="56">
        <v>1</v>
      </c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5.75" customHeight="1" x14ac:dyDescent="0.2">
      <c r="A135" s="55" t="s">
        <v>152</v>
      </c>
      <c r="B135" s="56">
        <v>0</v>
      </c>
      <c r="C135" s="69">
        <v>3.8</v>
      </c>
      <c r="D135" s="49">
        <f t="shared" si="0"/>
        <v>0</v>
      </c>
      <c r="E135" s="56"/>
      <c r="F135" s="60"/>
      <c r="G135" s="65"/>
      <c r="H135" s="63"/>
      <c r="I135" s="59"/>
      <c r="J135" s="56">
        <v>1</v>
      </c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5.75" customHeight="1" x14ac:dyDescent="0.2">
      <c r="A136" s="55" t="s">
        <v>153</v>
      </c>
      <c r="B136" s="56">
        <v>0</v>
      </c>
      <c r="C136" s="69">
        <v>3.8</v>
      </c>
      <c r="D136" s="49">
        <f t="shared" si="0"/>
        <v>0</v>
      </c>
      <c r="E136" s="56"/>
      <c r="F136" s="60"/>
      <c r="G136" s="65"/>
      <c r="H136" s="63"/>
      <c r="I136" s="59"/>
      <c r="J136" s="56">
        <v>1</v>
      </c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5.75" customHeight="1" x14ac:dyDescent="0.2">
      <c r="A137" s="55" t="s">
        <v>154</v>
      </c>
      <c r="B137" s="56">
        <v>1</v>
      </c>
      <c r="C137" s="69">
        <v>3.8</v>
      </c>
      <c r="D137" s="49">
        <f t="shared" si="0"/>
        <v>3.8</v>
      </c>
      <c r="E137" s="76"/>
      <c r="F137" s="60"/>
      <c r="G137" s="65"/>
      <c r="H137" s="63"/>
      <c r="I137" s="59"/>
      <c r="J137" s="56">
        <v>1</v>
      </c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5.75" customHeight="1" x14ac:dyDescent="0.2">
      <c r="A138" s="55" t="s">
        <v>155</v>
      </c>
      <c r="B138" s="56">
        <v>0</v>
      </c>
      <c r="C138" s="69">
        <v>3.8</v>
      </c>
      <c r="D138" s="49">
        <f t="shared" si="0"/>
        <v>0</v>
      </c>
      <c r="E138" s="76"/>
      <c r="F138" s="60"/>
      <c r="G138" s="65"/>
      <c r="H138" s="63"/>
      <c r="I138" s="59"/>
      <c r="J138" s="56">
        <v>1</v>
      </c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5.75" customHeight="1" x14ac:dyDescent="0.2">
      <c r="A139" s="55" t="s">
        <v>156</v>
      </c>
      <c r="B139" s="56">
        <v>0</v>
      </c>
      <c r="C139" s="69">
        <v>3.8</v>
      </c>
      <c r="D139" s="49">
        <f t="shared" si="0"/>
        <v>0</v>
      </c>
      <c r="E139" s="76"/>
      <c r="F139" s="60"/>
      <c r="G139" s="65"/>
      <c r="H139" s="63"/>
      <c r="I139" s="59"/>
      <c r="J139" s="56">
        <v>1</v>
      </c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5.75" customHeight="1" x14ac:dyDescent="0.2">
      <c r="A140" s="55" t="s">
        <v>157</v>
      </c>
      <c r="B140" s="56">
        <v>0</v>
      </c>
      <c r="C140" s="69">
        <v>3.8</v>
      </c>
      <c r="D140" s="49">
        <f t="shared" si="0"/>
        <v>0</v>
      </c>
      <c r="E140" s="76"/>
      <c r="F140" s="60"/>
      <c r="G140" s="65"/>
      <c r="H140" s="63"/>
      <c r="I140" s="59"/>
      <c r="J140" s="56">
        <v>1</v>
      </c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5.75" customHeight="1" x14ac:dyDescent="0.2">
      <c r="A141" s="55" t="s">
        <v>158</v>
      </c>
      <c r="B141" s="56">
        <v>0</v>
      </c>
      <c r="C141" s="69">
        <v>3.8</v>
      </c>
      <c r="D141" s="49">
        <f t="shared" si="0"/>
        <v>0</v>
      </c>
      <c r="E141" s="76"/>
      <c r="F141" s="60"/>
      <c r="G141" s="65"/>
      <c r="H141" s="63"/>
      <c r="I141" s="59"/>
      <c r="J141" s="56">
        <v>1</v>
      </c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5.75" customHeight="1" x14ac:dyDescent="0.2">
      <c r="A142" s="55" t="s">
        <v>159</v>
      </c>
      <c r="B142" s="56">
        <v>0</v>
      </c>
      <c r="C142" s="69">
        <v>3.8</v>
      </c>
      <c r="D142" s="49">
        <f t="shared" si="0"/>
        <v>0</v>
      </c>
      <c r="E142" s="76"/>
      <c r="F142" s="60"/>
      <c r="G142" s="65"/>
      <c r="H142" s="63"/>
      <c r="I142" s="59"/>
      <c r="J142" s="56">
        <v>1</v>
      </c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5.75" customHeight="1" x14ac:dyDescent="0.2">
      <c r="A143" s="55" t="s">
        <v>160</v>
      </c>
      <c r="B143" s="56">
        <v>0</v>
      </c>
      <c r="C143" s="69">
        <v>3.8</v>
      </c>
      <c r="D143" s="49">
        <f t="shared" si="0"/>
        <v>0</v>
      </c>
      <c r="E143" s="76"/>
      <c r="F143" s="60"/>
      <c r="G143" s="65"/>
      <c r="H143" s="63"/>
      <c r="I143" s="59"/>
      <c r="J143" s="56">
        <v>1</v>
      </c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5.75" customHeight="1" x14ac:dyDescent="0.2">
      <c r="A144" s="55" t="s">
        <v>161</v>
      </c>
      <c r="B144" s="56">
        <v>1</v>
      </c>
      <c r="C144" s="69">
        <v>3.8</v>
      </c>
      <c r="D144" s="49">
        <f t="shared" si="0"/>
        <v>3.8</v>
      </c>
      <c r="E144" s="76"/>
      <c r="F144" s="60"/>
      <c r="G144" s="65"/>
      <c r="H144" s="63"/>
      <c r="I144" s="59"/>
      <c r="J144" s="56">
        <v>1</v>
      </c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5.75" customHeight="1" x14ac:dyDescent="0.2">
      <c r="A145" s="55" t="s">
        <v>162</v>
      </c>
      <c r="B145" s="56">
        <v>0</v>
      </c>
      <c r="C145" s="69">
        <v>3.8</v>
      </c>
      <c r="D145" s="49">
        <f t="shared" si="0"/>
        <v>0</v>
      </c>
      <c r="E145" s="76"/>
      <c r="F145" s="60"/>
      <c r="G145" s="65"/>
      <c r="H145" s="63"/>
      <c r="I145" s="59"/>
      <c r="J145" s="56">
        <v>1</v>
      </c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5.75" customHeight="1" x14ac:dyDescent="0.2">
      <c r="A146" s="55" t="s">
        <v>163</v>
      </c>
      <c r="B146" s="56">
        <v>0</v>
      </c>
      <c r="C146" s="69">
        <v>3.8</v>
      </c>
      <c r="D146" s="49">
        <f t="shared" si="0"/>
        <v>0</v>
      </c>
      <c r="E146" s="76"/>
      <c r="F146" s="60"/>
      <c r="G146" s="65"/>
      <c r="H146" s="63"/>
      <c r="I146" s="59"/>
      <c r="J146" s="56">
        <v>1</v>
      </c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5.75" customHeight="1" x14ac:dyDescent="0.2">
      <c r="A147" s="77" t="s">
        <v>164</v>
      </c>
      <c r="B147" s="56">
        <v>0</v>
      </c>
      <c r="C147" s="69">
        <v>3.8</v>
      </c>
      <c r="D147" s="49">
        <f t="shared" si="0"/>
        <v>0</v>
      </c>
      <c r="E147" s="7"/>
      <c r="F147" s="60"/>
      <c r="G147" s="65"/>
      <c r="H147" s="63"/>
      <c r="I147" s="78"/>
      <c r="J147" s="7">
        <v>1</v>
      </c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5.75" customHeight="1" x14ac:dyDescent="0.2">
      <c r="A148" s="77" t="s">
        <v>165</v>
      </c>
      <c r="B148" s="56"/>
      <c r="C148" s="69">
        <v>3.8</v>
      </c>
      <c r="D148" s="49">
        <f t="shared" si="0"/>
        <v>0</v>
      </c>
      <c r="E148" s="7"/>
      <c r="F148" s="60"/>
      <c r="G148" s="65"/>
      <c r="H148" s="63"/>
      <c r="I148" s="78"/>
      <c r="J148" s="7">
        <v>1</v>
      </c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5.75" customHeight="1" x14ac:dyDescent="0.2">
      <c r="A149" s="77" t="s">
        <v>166</v>
      </c>
      <c r="B149" s="56"/>
      <c r="C149" s="69">
        <v>3.8</v>
      </c>
      <c r="D149" s="49">
        <f t="shared" si="0"/>
        <v>0</v>
      </c>
      <c r="E149" s="7"/>
      <c r="F149" s="60"/>
      <c r="G149" s="65"/>
      <c r="H149" s="63"/>
      <c r="I149" s="78"/>
      <c r="J149" s="7">
        <v>1</v>
      </c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5.75" customHeight="1" x14ac:dyDescent="0.2">
      <c r="A150" s="77" t="s">
        <v>167</v>
      </c>
      <c r="B150" s="56">
        <v>0</v>
      </c>
      <c r="C150" s="69">
        <v>3.8</v>
      </c>
      <c r="D150" s="49">
        <f t="shared" si="0"/>
        <v>0</v>
      </c>
      <c r="E150" s="7"/>
      <c r="F150" s="60"/>
      <c r="G150" s="65"/>
      <c r="H150" s="63"/>
      <c r="I150" s="78"/>
      <c r="J150" s="7">
        <v>1</v>
      </c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5.75" customHeight="1" x14ac:dyDescent="0.2">
      <c r="A151" s="77" t="s">
        <v>168</v>
      </c>
      <c r="B151" s="56"/>
      <c r="C151" s="69">
        <v>3.8</v>
      </c>
      <c r="D151" s="49">
        <f t="shared" si="0"/>
        <v>0</v>
      </c>
      <c r="E151" s="7"/>
      <c r="F151" s="60"/>
      <c r="G151" s="65"/>
      <c r="H151" s="63"/>
      <c r="I151" s="78"/>
      <c r="J151" s="7">
        <v>1</v>
      </c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5.75" customHeight="1" x14ac:dyDescent="0.2">
      <c r="A152" s="77" t="s">
        <v>169</v>
      </c>
      <c r="B152" s="56"/>
      <c r="C152" s="69">
        <v>3.8</v>
      </c>
      <c r="D152" s="49">
        <f t="shared" si="0"/>
        <v>0</v>
      </c>
      <c r="E152" s="7"/>
      <c r="F152" s="60"/>
      <c r="G152" s="65"/>
      <c r="H152" s="63"/>
      <c r="I152" s="78"/>
      <c r="J152" s="7">
        <v>1</v>
      </c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5.75" customHeight="1" x14ac:dyDescent="0.2">
      <c r="A153" s="77" t="s">
        <v>170</v>
      </c>
      <c r="B153" s="56">
        <v>0</v>
      </c>
      <c r="C153" s="69">
        <v>3.8</v>
      </c>
      <c r="D153" s="49">
        <f t="shared" si="0"/>
        <v>0</v>
      </c>
      <c r="E153" s="7"/>
      <c r="F153" s="60"/>
      <c r="G153" s="65"/>
      <c r="H153" s="63"/>
      <c r="I153" s="78"/>
      <c r="J153" s="7">
        <v>1</v>
      </c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5.75" customHeight="1" x14ac:dyDescent="0.2">
      <c r="A154" s="77" t="s">
        <v>171</v>
      </c>
      <c r="B154" s="56"/>
      <c r="C154" s="69">
        <v>3.8</v>
      </c>
      <c r="D154" s="49">
        <f t="shared" si="0"/>
        <v>0</v>
      </c>
      <c r="E154" s="7"/>
      <c r="F154" s="60"/>
      <c r="G154" s="65"/>
      <c r="H154" s="63"/>
      <c r="I154" s="78"/>
      <c r="J154" s="7">
        <v>1</v>
      </c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5.75" customHeight="1" x14ac:dyDescent="0.2">
      <c r="A155" s="77" t="s">
        <v>172</v>
      </c>
      <c r="B155" s="56"/>
      <c r="C155" s="69">
        <v>3.8</v>
      </c>
      <c r="D155" s="49">
        <f t="shared" si="0"/>
        <v>0</v>
      </c>
      <c r="E155" s="7"/>
      <c r="F155" s="60"/>
      <c r="G155" s="65"/>
      <c r="H155" s="63"/>
      <c r="I155" s="78"/>
      <c r="J155" s="7">
        <v>1</v>
      </c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5.75" customHeight="1" x14ac:dyDescent="0.2">
      <c r="A156" s="77" t="s">
        <v>173</v>
      </c>
      <c r="B156" s="56">
        <v>0</v>
      </c>
      <c r="C156" s="69">
        <v>3.8</v>
      </c>
      <c r="D156" s="49">
        <f t="shared" si="0"/>
        <v>0</v>
      </c>
      <c r="E156" s="7"/>
      <c r="F156" s="60"/>
      <c r="G156" s="65"/>
      <c r="H156" s="63"/>
      <c r="I156" s="78"/>
      <c r="J156" s="7">
        <v>1</v>
      </c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5.75" customHeight="1" x14ac:dyDescent="0.2">
      <c r="A157" s="77" t="s">
        <v>174</v>
      </c>
      <c r="B157" s="56">
        <v>0</v>
      </c>
      <c r="C157" s="69">
        <v>3.8</v>
      </c>
      <c r="D157" s="49">
        <f t="shared" si="0"/>
        <v>0</v>
      </c>
      <c r="E157" s="7"/>
      <c r="F157" s="60"/>
      <c r="G157" s="65"/>
      <c r="H157" s="63"/>
      <c r="I157" s="78"/>
      <c r="J157" s="7">
        <v>1</v>
      </c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5.75" customHeight="1" x14ac:dyDescent="0.2">
      <c r="A158" s="77" t="s">
        <v>175</v>
      </c>
      <c r="B158" s="56">
        <v>0</v>
      </c>
      <c r="C158" s="69">
        <v>3.8</v>
      </c>
      <c r="D158" s="49">
        <f t="shared" si="0"/>
        <v>0</v>
      </c>
      <c r="E158" s="7"/>
      <c r="F158" s="60"/>
      <c r="G158" s="65"/>
      <c r="H158" s="63"/>
      <c r="I158" s="78"/>
      <c r="J158" s="7">
        <v>1</v>
      </c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5.75" customHeight="1" x14ac:dyDescent="0.2">
      <c r="A159" s="77" t="s">
        <v>176</v>
      </c>
      <c r="B159" s="56"/>
      <c r="C159" s="69">
        <v>3.8</v>
      </c>
      <c r="D159" s="49">
        <f t="shared" si="0"/>
        <v>0</v>
      </c>
      <c r="E159" s="7"/>
      <c r="F159" s="60"/>
      <c r="G159" s="65"/>
      <c r="H159" s="63"/>
      <c r="I159" s="78"/>
      <c r="J159" s="7">
        <v>1</v>
      </c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5.75" customHeight="1" x14ac:dyDescent="0.2">
      <c r="A160" s="77" t="s">
        <v>177</v>
      </c>
      <c r="B160" s="56">
        <v>0</v>
      </c>
      <c r="C160" s="69">
        <v>3.8</v>
      </c>
      <c r="D160" s="49">
        <f t="shared" si="0"/>
        <v>0</v>
      </c>
      <c r="E160" s="7"/>
      <c r="F160" s="60"/>
      <c r="G160" s="65"/>
      <c r="H160" s="63"/>
      <c r="I160" s="78"/>
      <c r="J160" s="7">
        <v>1</v>
      </c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5.75" customHeight="1" x14ac:dyDescent="0.2">
      <c r="A161" s="77" t="s">
        <v>178</v>
      </c>
      <c r="B161" s="56"/>
      <c r="C161" s="69">
        <v>3.8</v>
      </c>
      <c r="D161" s="49">
        <f t="shared" si="0"/>
        <v>0</v>
      </c>
      <c r="E161" s="7"/>
      <c r="F161" s="60"/>
      <c r="G161" s="65"/>
      <c r="H161" s="63"/>
      <c r="I161" s="78"/>
      <c r="J161" s="7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5.75" customHeight="1" x14ac:dyDescent="0.2">
      <c r="A162" s="77" t="s">
        <v>179</v>
      </c>
      <c r="B162" s="56"/>
      <c r="C162" s="69">
        <v>3.8</v>
      </c>
      <c r="D162" s="49">
        <f t="shared" si="0"/>
        <v>0</v>
      </c>
      <c r="E162" s="7"/>
      <c r="F162" s="60"/>
      <c r="G162" s="65"/>
      <c r="H162" s="63"/>
      <c r="I162" s="78"/>
      <c r="J162" s="7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5.75" customHeight="1" x14ac:dyDescent="0.2">
      <c r="A163" s="77" t="s">
        <v>180</v>
      </c>
      <c r="B163" s="56"/>
      <c r="C163" s="69">
        <v>3.8</v>
      </c>
      <c r="D163" s="49">
        <f t="shared" si="0"/>
        <v>0</v>
      </c>
      <c r="E163" s="7"/>
      <c r="F163" s="60"/>
      <c r="G163" s="65"/>
      <c r="H163" s="63"/>
      <c r="I163" s="78"/>
      <c r="J163" s="7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5.75" customHeight="1" x14ac:dyDescent="0.2">
      <c r="A164" s="77" t="s">
        <v>181</v>
      </c>
      <c r="B164" s="56"/>
      <c r="C164" s="69">
        <v>3.8</v>
      </c>
      <c r="D164" s="49">
        <f t="shared" si="0"/>
        <v>0</v>
      </c>
      <c r="E164" s="7"/>
      <c r="F164" s="60"/>
      <c r="G164" s="65"/>
      <c r="H164" s="63"/>
      <c r="I164" s="78"/>
      <c r="J164" s="7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5.75" customHeight="1" x14ac:dyDescent="0.2">
      <c r="A165" s="77" t="s">
        <v>182</v>
      </c>
      <c r="B165" s="56"/>
      <c r="C165" s="69">
        <v>3.8</v>
      </c>
      <c r="D165" s="49">
        <f t="shared" si="0"/>
        <v>0</v>
      </c>
      <c r="E165" s="7"/>
      <c r="F165" s="60"/>
      <c r="G165" s="65"/>
      <c r="H165" s="63"/>
      <c r="I165" s="78"/>
      <c r="J165" s="7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5.75" customHeight="1" x14ac:dyDescent="0.2">
      <c r="A166" s="77" t="s">
        <v>183</v>
      </c>
      <c r="B166" s="56"/>
      <c r="C166" s="69">
        <v>3.8</v>
      </c>
      <c r="D166" s="49">
        <f t="shared" si="0"/>
        <v>0</v>
      </c>
      <c r="E166" s="7"/>
      <c r="F166" s="60"/>
      <c r="G166" s="65"/>
      <c r="H166" s="63"/>
      <c r="I166" s="78"/>
      <c r="J166" s="7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5.75" customHeight="1" x14ac:dyDescent="0.2">
      <c r="A167" s="77" t="s">
        <v>184</v>
      </c>
      <c r="B167" s="56"/>
      <c r="C167" s="69">
        <v>3.8</v>
      </c>
      <c r="D167" s="49">
        <f t="shared" si="0"/>
        <v>0</v>
      </c>
      <c r="E167" s="7"/>
      <c r="F167" s="60"/>
      <c r="G167" s="65"/>
      <c r="H167" s="63"/>
      <c r="I167" s="78"/>
      <c r="J167" s="7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5.75" customHeight="1" x14ac:dyDescent="0.2">
      <c r="A168" s="77" t="s">
        <v>185</v>
      </c>
      <c r="B168" s="56"/>
      <c r="C168" s="69">
        <v>3.8</v>
      </c>
      <c r="D168" s="49">
        <f t="shared" si="0"/>
        <v>0</v>
      </c>
      <c r="E168" s="7"/>
      <c r="F168" s="60"/>
      <c r="G168" s="65"/>
      <c r="H168" s="63"/>
      <c r="I168" s="78"/>
      <c r="J168" s="7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5.75" customHeight="1" x14ac:dyDescent="0.2">
      <c r="A169" s="77" t="s">
        <v>186</v>
      </c>
      <c r="B169" s="56">
        <v>0</v>
      </c>
      <c r="C169" s="69">
        <v>3.8</v>
      </c>
      <c r="D169" s="49">
        <f t="shared" si="0"/>
        <v>0</v>
      </c>
      <c r="E169" s="7"/>
      <c r="F169" s="60"/>
      <c r="G169" s="65"/>
      <c r="H169" s="63"/>
      <c r="I169" s="78"/>
      <c r="J169" s="7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5.75" customHeight="1" x14ac:dyDescent="0.2">
      <c r="A170" s="68" t="s">
        <v>187</v>
      </c>
      <c r="B170" s="56"/>
      <c r="C170" s="69"/>
      <c r="D170" s="49">
        <f t="shared" si="0"/>
        <v>0</v>
      </c>
      <c r="E170" s="7"/>
      <c r="F170" s="60"/>
      <c r="G170" s="65"/>
      <c r="H170" s="63"/>
      <c r="I170" s="78"/>
      <c r="J170" s="76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5.75" customHeight="1" x14ac:dyDescent="0.2">
      <c r="A171" s="56" t="s">
        <v>188</v>
      </c>
      <c r="B171" s="56"/>
      <c r="C171" s="69">
        <v>13.25</v>
      </c>
      <c r="D171" s="49">
        <f t="shared" si="0"/>
        <v>0</v>
      </c>
      <c r="E171" s="76"/>
      <c r="F171" s="60" t="s">
        <v>189</v>
      </c>
      <c r="G171" s="65"/>
      <c r="H171" s="63"/>
      <c r="I171" s="78"/>
      <c r="J171" s="76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5.75" customHeight="1" x14ac:dyDescent="0.2">
      <c r="A172" s="56" t="s">
        <v>190</v>
      </c>
      <c r="B172" s="56"/>
      <c r="C172" s="69">
        <v>24.85</v>
      </c>
      <c r="D172" s="49">
        <f t="shared" si="0"/>
        <v>0</v>
      </c>
      <c r="E172" s="76"/>
      <c r="F172" s="60" t="s">
        <v>189</v>
      </c>
      <c r="G172" s="65"/>
      <c r="H172" s="63"/>
      <c r="I172" s="78"/>
      <c r="J172" s="76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5.75" customHeight="1" x14ac:dyDescent="0.2">
      <c r="A173" s="68" t="s">
        <v>191</v>
      </c>
      <c r="B173" s="56"/>
      <c r="C173" s="69"/>
      <c r="D173" s="49">
        <f t="shared" si="0"/>
        <v>0</v>
      </c>
      <c r="E173" s="76"/>
      <c r="F173" s="60"/>
      <c r="G173" s="65"/>
      <c r="H173" s="63"/>
      <c r="I173" s="59"/>
      <c r="J173" s="76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5.75" customHeight="1" x14ac:dyDescent="0.2">
      <c r="A174" s="55" t="s">
        <v>192</v>
      </c>
      <c r="B174" s="56">
        <v>0</v>
      </c>
      <c r="C174" s="69">
        <v>7.5</v>
      </c>
      <c r="D174" s="49">
        <f t="shared" si="0"/>
        <v>0</v>
      </c>
      <c r="E174" s="76"/>
      <c r="F174" s="60"/>
      <c r="G174" s="65"/>
      <c r="H174" s="63"/>
      <c r="I174" s="59"/>
      <c r="J174" s="76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5.75" customHeight="1" x14ac:dyDescent="0.2">
      <c r="A175" s="55" t="s">
        <v>193</v>
      </c>
      <c r="B175" s="56">
        <v>0</v>
      </c>
      <c r="C175" s="69">
        <v>1</v>
      </c>
      <c r="D175" s="49">
        <f t="shared" si="0"/>
        <v>0</v>
      </c>
      <c r="E175" s="76"/>
      <c r="F175" s="60"/>
      <c r="G175" s="65"/>
      <c r="H175" s="63"/>
      <c r="I175" s="59"/>
      <c r="J175" s="76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5.75" customHeight="1" x14ac:dyDescent="0.2">
      <c r="A176" s="55" t="s">
        <v>194</v>
      </c>
      <c r="B176" s="56">
        <v>0</v>
      </c>
      <c r="C176" s="69">
        <v>1</v>
      </c>
      <c r="D176" s="49">
        <f t="shared" si="0"/>
        <v>0</v>
      </c>
      <c r="E176" s="76"/>
      <c r="F176" s="60"/>
      <c r="G176" s="65"/>
      <c r="H176" s="63"/>
      <c r="I176" s="59"/>
      <c r="J176" s="76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5.75" customHeight="1" x14ac:dyDescent="0.2">
      <c r="A177" s="55" t="s">
        <v>195</v>
      </c>
      <c r="B177" s="56">
        <v>0</v>
      </c>
      <c r="C177" s="69">
        <v>2.5</v>
      </c>
      <c r="D177" s="49">
        <f t="shared" si="0"/>
        <v>0</v>
      </c>
      <c r="E177" s="76"/>
      <c r="F177" s="60"/>
      <c r="G177" s="65"/>
      <c r="H177" s="63"/>
      <c r="I177" s="59"/>
      <c r="J177" s="76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5.75" customHeight="1" x14ac:dyDescent="0.2">
      <c r="A178" s="55"/>
      <c r="B178" s="56"/>
      <c r="C178" s="79" t="s">
        <v>196</v>
      </c>
      <c r="D178" s="79">
        <f>SUM(D2:D177)</f>
        <v>1183.4599999999994</v>
      </c>
      <c r="E178" s="76"/>
      <c r="F178" s="60"/>
      <c r="G178" s="65"/>
      <c r="H178" s="63"/>
      <c r="I178" s="59"/>
      <c r="J178" s="56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5.75" customHeight="1" x14ac:dyDescent="0.2">
      <c r="A179" s="55"/>
      <c r="B179" s="56"/>
      <c r="C179" s="79" t="s">
        <v>197</v>
      </c>
      <c r="D179" s="79">
        <f>VALUE(G3)</f>
        <v>0</v>
      </c>
      <c r="E179" s="76"/>
      <c r="F179" s="60"/>
      <c r="G179" s="65"/>
      <c r="H179" s="63"/>
      <c r="I179" s="59"/>
      <c r="J179" s="56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5.75" customHeight="1" x14ac:dyDescent="0.2">
      <c r="A180" s="55"/>
      <c r="B180" s="56"/>
      <c r="C180" s="79" t="s">
        <v>198</v>
      </c>
      <c r="D180" s="79">
        <f>VALUE(G5)</f>
        <v>0</v>
      </c>
      <c r="E180" s="76"/>
      <c r="F180" s="60"/>
      <c r="G180" s="65"/>
      <c r="H180" s="63"/>
      <c r="I180" s="59"/>
      <c r="J180" s="56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5.75" customHeight="1" x14ac:dyDescent="0.2">
      <c r="A181" s="55"/>
      <c r="B181" s="56"/>
      <c r="C181" s="79" t="s">
        <v>199</v>
      </c>
      <c r="D181" s="79">
        <f>VALUE(G11)</f>
        <v>0</v>
      </c>
      <c r="E181" s="76"/>
      <c r="F181" s="60"/>
      <c r="G181" s="65"/>
      <c r="H181" s="63"/>
      <c r="I181" s="59"/>
      <c r="J181" s="56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5.75" customHeight="1" x14ac:dyDescent="0.2">
      <c r="A182" s="55"/>
      <c r="B182" s="56"/>
      <c r="C182" s="79"/>
      <c r="D182" s="68"/>
      <c r="E182" s="76"/>
      <c r="F182" s="60"/>
      <c r="G182" s="65"/>
      <c r="H182" s="63"/>
      <c r="I182" s="59"/>
      <c r="J182" s="56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5.75" customHeight="1" x14ac:dyDescent="0.2">
      <c r="A183" s="55"/>
      <c r="B183" s="56"/>
      <c r="C183" s="79" t="s">
        <v>200</v>
      </c>
      <c r="D183" s="79">
        <f>VALUE(G16)</f>
        <v>0</v>
      </c>
      <c r="E183" s="76"/>
      <c r="F183" s="60"/>
      <c r="G183" s="65"/>
      <c r="H183" s="63"/>
      <c r="I183" s="59"/>
      <c r="J183" s="56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5.75" customHeight="1" x14ac:dyDescent="0.2">
      <c r="A184" s="55"/>
      <c r="B184" s="56"/>
      <c r="C184" s="69"/>
      <c r="D184" s="56"/>
      <c r="E184" s="56"/>
      <c r="F184" s="60"/>
      <c r="G184" s="65"/>
      <c r="H184" s="63"/>
      <c r="I184" s="59"/>
      <c r="J184" s="56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5.75" customHeight="1" x14ac:dyDescent="0.2">
      <c r="A185" s="55"/>
      <c r="B185" s="56"/>
      <c r="C185" s="69"/>
      <c r="D185" s="56"/>
      <c r="E185" s="56"/>
      <c r="F185" s="60"/>
      <c r="G185" s="65"/>
      <c r="H185" s="63"/>
      <c r="I185" s="59"/>
      <c r="J185" s="56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5.75" customHeight="1" x14ac:dyDescent="0.2">
      <c r="A186" s="55"/>
      <c r="B186" s="56"/>
      <c r="C186" s="69"/>
      <c r="D186" s="56"/>
      <c r="E186" s="56"/>
      <c r="F186" s="60"/>
      <c r="G186" s="65"/>
      <c r="H186" s="63"/>
      <c r="I186" s="59"/>
      <c r="J186" s="56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5.75" customHeight="1" x14ac:dyDescent="0.2">
      <c r="A187" s="55"/>
      <c r="B187" s="56"/>
      <c r="C187" s="69"/>
      <c r="D187" s="56"/>
      <c r="E187" s="56"/>
      <c r="F187" s="60"/>
      <c r="G187" s="65"/>
      <c r="H187" s="63"/>
      <c r="I187" s="59"/>
      <c r="J187" s="56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5.75" customHeight="1" x14ac:dyDescent="0.2">
      <c r="A188" s="55"/>
      <c r="B188" s="56"/>
      <c r="C188" s="69"/>
      <c r="D188" s="56"/>
      <c r="E188" s="56"/>
      <c r="F188" s="60"/>
      <c r="G188" s="65"/>
      <c r="H188" s="63"/>
      <c r="I188" s="59"/>
      <c r="J188" s="56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5.75" customHeight="1" x14ac:dyDescent="0.2">
      <c r="A189" s="55"/>
      <c r="B189" s="56"/>
      <c r="C189" s="69"/>
      <c r="D189" s="56"/>
      <c r="E189" s="56"/>
      <c r="F189" s="60"/>
      <c r="G189" s="65"/>
      <c r="H189" s="63"/>
      <c r="I189" s="59"/>
      <c r="J189" s="56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5.75" customHeight="1" x14ac:dyDescent="0.2">
      <c r="A190" s="55"/>
      <c r="B190" s="56"/>
      <c r="C190" s="69"/>
      <c r="D190" s="56"/>
      <c r="E190" s="56"/>
      <c r="F190" s="60"/>
      <c r="G190" s="65"/>
      <c r="H190" s="63"/>
      <c r="I190" s="59"/>
      <c r="J190" s="56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5.75" customHeight="1" x14ac:dyDescent="0.2">
      <c r="A191" s="55"/>
      <c r="B191" s="56"/>
      <c r="C191" s="69"/>
      <c r="D191" s="56"/>
      <c r="E191" s="56"/>
      <c r="F191" s="60"/>
      <c r="G191" s="65"/>
      <c r="H191" s="63"/>
      <c r="I191" s="59"/>
      <c r="J191" s="56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5.75" customHeight="1" x14ac:dyDescent="0.2">
      <c r="A192" s="55"/>
      <c r="B192" s="56"/>
      <c r="C192" s="69"/>
      <c r="D192" s="56"/>
      <c r="E192" s="56"/>
      <c r="F192" s="60"/>
      <c r="G192" s="65"/>
      <c r="H192" s="63"/>
      <c r="I192" s="59"/>
      <c r="J192" s="56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5.75" customHeight="1" x14ac:dyDescent="0.2">
      <c r="A193" s="55"/>
      <c r="B193" s="56"/>
      <c r="C193" s="69"/>
      <c r="D193" s="56"/>
      <c r="E193" s="56"/>
      <c r="F193" s="60"/>
      <c r="G193" s="65"/>
      <c r="H193" s="63"/>
      <c r="I193" s="59"/>
      <c r="J193" s="56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5.75" customHeight="1" x14ac:dyDescent="0.2">
      <c r="A194" s="55"/>
      <c r="B194" s="56"/>
      <c r="C194" s="69"/>
      <c r="D194" s="56"/>
      <c r="E194" s="56"/>
      <c r="F194" s="60"/>
      <c r="G194" s="65"/>
      <c r="H194" s="63"/>
      <c r="I194" s="59"/>
      <c r="J194" s="56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5.75" customHeight="1" x14ac:dyDescent="0.2">
      <c r="A195" s="55"/>
      <c r="B195" s="56"/>
      <c r="C195" s="69"/>
      <c r="D195" s="56"/>
      <c r="E195" s="56"/>
      <c r="F195" s="60"/>
      <c r="G195" s="65"/>
      <c r="H195" s="63"/>
      <c r="I195" s="59"/>
      <c r="J195" s="56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5.75" customHeight="1" x14ac:dyDescent="0.2">
      <c r="A196" s="55"/>
      <c r="B196" s="56"/>
      <c r="C196" s="69"/>
      <c r="D196" s="56"/>
      <c r="E196" s="56"/>
      <c r="F196" s="60"/>
      <c r="G196" s="65"/>
      <c r="H196" s="63"/>
      <c r="I196" s="59"/>
      <c r="J196" s="56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5.75" customHeight="1" x14ac:dyDescent="0.2">
      <c r="A197" s="55"/>
      <c r="B197" s="56"/>
      <c r="C197" s="69"/>
      <c r="D197" s="56"/>
      <c r="E197" s="56"/>
      <c r="F197" s="60"/>
      <c r="G197" s="65"/>
      <c r="H197" s="63"/>
      <c r="I197" s="59"/>
      <c r="J197" s="56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5.75" customHeight="1" x14ac:dyDescent="0.2">
      <c r="A198" s="55"/>
      <c r="B198" s="56"/>
      <c r="C198" s="69"/>
      <c r="D198" s="56"/>
      <c r="E198" s="56"/>
      <c r="F198" s="60"/>
      <c r="G198" s="65"/>
      <c r="H198" s="63"/>
      <c r="I198" s="59"/>
      <c r="J198" s="56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5.75" customHeight="1" x14ac:dyDescent="0.2">
      <c r="A199" s="55"/>
      <c r="B199" s="56"/>
      <c r="C199" s="69"/>
      <c r="D199" s="56"/>
      <c r="E199" s="56"/>
      <c r="F199" s="60"/>
      <c r="G199" s="65"/>
      <c r="H199" s="63"/>
      <c r="I199" s="59"/>
      <c r="J199" s="56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5.75" customHeight="1" x14ac:dyDescent="0.2">
      <c r="A200" s="55"/>
      <c r="B200" s="56"/>
      <c r="C200" s="69"/>
      <c r="D200" s="56"/>
      <c r="E200" s="56"/>
      <c r="F200" s="60"/>
      <c r="G200" s="65"/>
      <c r="H200" s="63"/>
      <c r="I200" s="59"/>
      <c r="J200" s="56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5.75" customHeight="1" x14ac:dyDescent="0.2">
      <c r="A201" s="55"/>
      <c r="B201" s="56"/>
      <c r="C201" s="69"/>
      <c r="D201" s="56"/>
      <c r="E201" s="56"/>
      <c r="F201" s="60"/>
      <c r="G201" s="65"/>
      <c r="H201" s="63"/>
      <c r="I201" s="59"/>
      <c r="J201" s="56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5.75" customHeight="1" x14ac:dyDescent="0.2">
      <c r="A202" s="55"/>
      <c r="B202" s="56"/>
      <c r="C202" s="69"/>
      <c r="D202" s="56"/>
      <c r="E202" s="56"/>
      <c r="F202" s="60"/>
      <c r="G202" s="65"/>
      <c r="H202" s="63"/>
      <c r="I202" s="59"/>
      <c r="J202" s="56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5.75" customHeight="1" x14ac:dyDescent="0.2">
      <c r="A203" s="55"/>
      <c r="B203" s="56"/>
      <c r="C203" s="69"/>
      <c r="D203" s="56"/>
      <c r="E203" s="56"/>
      <c r="F203" s="60"/>
      <c r="G203" s="65"/>
      <c r="H203" s="63"/>
      <c r="I203" s="59"/>
      <c r="J203" s="56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5.75" customHeight="1" x14ac:dyDescent="0.2">
      <c r="A204" s="55"/>
      <c r="B204" s="56"/>
      <c r="C204" s="69"/>
      <c r="D204" s="56"/>
      <c r="E204" s="56"/>
      <c r="F204" s="60"/>
      <c r="G204" s="65"/>
      <c r="H204" s="63"/>
      <c r="I204" s="59"/>
      <c r="J204" s="56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5.75" customHeight="1" x14ac:dyDescent="0.2">
      <c r="A205" s="55"/>
      <c r="B205" s="56"/>
      <c r="C205" s="69"/>
      <c r="D205" s="56"/>
      <c r="E205" s="56"/>
      <c r="F205" s="60"/>
      <c r="G205" s="65"/>
      <c r="H205" s="63"/>
      <c r="I205" s="59"/>
      <c r="J205" s="56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5.75" customHeight="1" x14ac:dyDescent="0.2">
      <c r="A206" s="55"/>
      <c r="B206" s="56"/>
      <c r="C206" s="69"/>
      <c r="D206" s="56"/>
      <c r="E206" s="56"/>
      <c r="F206" s="60"/>
      <c r="G206" s="65"/>
      <c r="H206" s="63"/>
      <c r="I206" s="59"/>
      <c r="J206" s="56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5.75" customHeight="1" x14ac:dyDescent="0.2">
      <c r="A207" s="55"/>
      <c r="B207" s="56"/>
      <c r="C207" s="69"/>
      <c r="D207" s="56"/>
      <c r="E207" s="56"/>
      <c r="F207" s="60"/>
      <c r="G207" s="65"/>
      <c r="H207" s="63"/>
      <c r="I207" s="59"/>
      <c r="J207" s="56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5.75" customHeight="1" x14ac:dyDescent="0.2">
      <c r="A208" s="55"/>
      <c r="B208" s="56"/>
      <c r="C208" s="69"/>
      <c r="D208" s="56"/>
      <c r="E208" s="56"/>
      <c r="F208" s="60"/>
      <c r="G208" s="65"/>
      <c r="H208" s="63"/>
      <c r="I208" s="59"/>
      <c r="J208" s="56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5.75" customHeight="1" x14ac:dyDescent="0.2">
      <c r="A209" s="55"/>
      <c r="B209" s="56"/>
      <c r="C209" s="69"/>
      <c r="D209" s="56"/>
      <c r="E209" s="56"/>
      <c r="F209" s="60"/>
      <c r="G209" s="65"/>
      <c r="H209" s="63"/>
      <c r="I209" s="59"/>
      <c r="J209" s="56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5.75" customHeight="1" x14ac:dyDescent="0.2">
      <c r="A210" s="55"/>
      <c r="B210" s="56"/>
      <c r="C210" s="69"/>
      <c r="D210" s="56"/>
      <c r="E210" s="56"/>
      <c r="F210" s="60"/>
      <c r="G210" s="65"/>
      <c r="H210" s="63"/>
      <c r="I210" s="59"/>
      <c r="J210" s="56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5.75" customHeight="1" x14ac:dyDescent="0.2">
      <c r="A211" s="55"/>
      <c r="B211" s="56"/>
      <c r="C211" s="69"/>
      <c r="D211" s="56"/>
      <c r="E211" s="56"/>
      <c r="F211" s="60"/>
      <c r="G211" s="65"/>
      <c r="H211" s="63"/>
      <c r="I211" s="59"/>
      <c r="J211" s="56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5.75" customHeight="1" x14ac:dyDescent="0.2">
      <c r="A212" s="55"/>
      <c r="B212" s="56"/>
      <c r="C212" s="69"/>
      <c r="D212" s="56"/>
      <c r="E212" s="56"/>
      <c r="F212" s="60"/>
      <c r="G212" s="65"/>
      <c r="H212" s="63"/>
      <c r="I212" s="59"/>
      <c r="J212" s="56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5.75" customHeight="1" x14ac:dyDescent="0.2">
      <c r="A213" s="55"/>
      <c r="B213" s="56"/>
      <c r="C213" s="69"/>
      <c r="D213" s="56"/>
      <c r="E213" s="56"/>
      <c r="F213" s="60"/>
      <c r="G213" s="65"/>
      <c r="H213" s="63"/>
      <c r="I213" s="59"/>
      <c r="J213" s="56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5.75" customHeight="1" x14ac:dyDescent="0.2">
      <c r="A214" s="55"/>
      <c r="B214" s="56"/>
      <c r="C214" s="69"/>
      <c r="D214" s="56"/>
      <c r="E214" s="56"/>
      <c r="F214" s="60"/>
      <c r="G214" s="65"/>
      <c r="H214" s="63"/>
      <c r="I214" s="59"/>
      <c r="J214" s="56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5.75" customHeight="1" x14ac:dyDescent="0.2">
      <c r="A215" s="55"/>
      <c r="B215" s="56"/>
      <c r="C215" s="69"/>
      <c r="D215" s="56"/>
      <c r="E215" s="56"/>
      <c r="F215" s="60"/>
      <c r="G215" s="65"/>
      <c r="H215" s="63"/>
      <c r="I215" s="59"/>
      <c r="J215" s="56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5.75" customHeight="1" x14ac:dyDescent="0.2">
      <c r="A216" s="55"/>
      <c r="B216" s="56"/>
      <c r="C216" s="69"/>
      <c r="D216" s="56"/>
      <c r="E216" s="56"/>
      <c r="F216" s="60"/>
      <c r="G216" s="65"/>
      <c r="H216" s="63"/>
      <c r="I216" s="59"/>
      <c r="J216" s="56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5.75" customHeight="1" x14ac:dyDescent="0.2">
      <c r="A217" s="55"/>
      <c r="B217" s="56"/>
      <c r="C217" s="69"/>
      <c r="D217" s="56"/>
      <c r="E217" s="56"/>
      <c r="F217" s="60"/>
      <c r="G217" s="65"/>
      <c r="H217" s="63"/>
      <c r="I217" s="59"/>
      <c r="J217" s="56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5.75" customHeight="1" x14ac:dyDescent="0.2">
      <c r="A218" s="55"/>
      <c r="B218" s="56"/>
      <c r="C218" s="69"/>
      <c r="D218" s="56"/>
      <c r="E218" s="56"/>
      <c r="F218" s="60"/>
      <c r="G218" s="65"/>
      <c r="H218" s="63"/>
      <c r="I218" s="59"/>
      <c r="J218" s="56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5.75" customHeight="1" x14ac:dyDescent="0.2">
      <c r="A219" s="55"/>
      <c r="B219" s="56"/>
      <c r="C219" s="69"/>
      <c r="D219" s="56"/>
      <c r="E219" s="56"/>
      <c r="F219" s="60"/>
      <c r="G219" s="65"/>
      <c r="H219" s="63"/>
      <c r="I219" s="59"/>
      <c r="J219" s="56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5.75" customHeight="1" x14ac:dyDescent="0.2">
      <c r="A220" s="55"/>
      <c r="B220" s="56"/>
      <c r="C220" s="69"/>
      <c r="D220" s="56"/>
      <c r="E220" s="56"/>
      <c r="F220" s="60"/>
      <c r="G220" s="65"/>
      <c r="H220" s="63"/>
      <c r="I220" s="59"/>
      <c r="J220" s="56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5.75" customHeight="1" x14ac:dyDescent="0.2">
      <c r="A221" s="55"/>
      <c r="B221" s="56"/>
      <c r="C221" s="69"/>
      <c r="D221" s="56"/>
      <c r="E221" s="56"/>
      <c r="F221" s="60"/>
      <c r="G221" s="65"/>
      <c r="H221" s="63"/>
      <c r="I221" s="59"/>
      <c r="J221" s="56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5.75" customHeight="1" x14ac:dyDescent="0.2">
      <c r="A222" s="55"/>
      <c r="B222" s="56"/>
      <c r="C222" s="69"/>
      <c r="D222" s="56"/>
      <c r="E222" s="56"/>
      <c r="F222" s="60"/>
      <c r="G222" s="65"/>
      <c r="H222" s="63"/>
      <c r="I222" s="59"/>
      <c r="J222" s="56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5.75" customHeight="1" x14ac:dyDescent="0.2">
      <c r="A223" s="55"/>
      <c r="B223" s="56"/>
      <c r="C223" s="69"/>
      <c r="D223" s="56"/>
      <c r="E223" s="56"/>
      <c r="F223" s="60"/>
      <c r="G223" s="65"/>
      <c r="H223" s="63"/>
      <c r="I223" s="59"/>
      <c r="J223" s="56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5.75" customHeight="1" x14ac:dyDescent="0.2">
      <c r="A224" s="55"/>
      <c r="B224" s="56"/>
      <c r="C224" s="69"/>
      <c r="D224" s="56"/>
      <c r="E224" s="56"/>
      <c r="F224" s="60"/>
      <c r="G224" s="65"/>
      <c r="H224" s="63"/>
      <c r="I224" s="59"/>
      <c r="J224" s="56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5.75" customHeight="1" x14ac:dyDescent="0.2">
      <c r="A225" s="55"/>
      <c r="B225" s="56"/>
      <c r="C225" s="69"/>
      <c r="D225" s="56"/>
      <c r="E225" s="56"/>
      <c r="F225" s="60"/>
      <c r="G225" s="65"/>
      <c r="H225" s="63"/>
      <c r="I225" s="59"/>
      <c r="J225" s="56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5.75" customHeight="1" x14ac:dyDescent="0.2">
      <c r="A226" s="55"/>
      <c r="B226" s="56"/>
      <c r="C226" s="69"/>
      <c r="D226" s="56"/>
      <c r="E226" s="56"/>
      <c r="F226" s="60"/>
      <c r="G226" s="65"/>
      <c r="H226" s="63"/>
      <c r="I226" s="59"/>
      <c r="J226" s="56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5.75" customHeight="1" x14ac:dyDescent="0.2">
      <c r="A227" s="55"/>
      <c r="B227" s="56"/>
      <c r="C227" s="69"/>
      <c r="D227" s="56"/>
      <c r="E227" s="56"/>
      <c r="F227" s="60"/>
      <c r="G227" s="65"/>
      <c r="H227" s="63"/>
      <c r="I227" s="59"/>
      <c r="J227" s="56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5.75" customHeight="1" x14ac:dyDescent="0.2">
      <c r="A228" s="55"/>
      <c r="B228" s="56"/>
      <c r="C228" s="69"/>
      <c r="D228" s="56"/>
      <c r="E228" s="56"/>
      <c r="F228" s="60"/>
      <c r="G228" s="65"/>
      <c r="H228" s="63"/>
      <c r="I228" s="59"/>
      <c r="J228" s="56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5.75" customHeight="1" x14ac:dyDescent="0.2">
      <c r="A229" s="55"/>
      <c r="B229" s="56"/>
      <c r="C229" s="69"/>
      <c r="D229" s="56"/>
      <c r="E229" s="56"/>
      <c r="F229" s="60"/>
      <c r="G229" s="65"/>
      <c r="H229" s="63"/>
      <c r="I229" s="59"/>
      <c r="J229" s="56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5.75" customHeight="1" x14ac:dyDescent="0.2">
      <c r="A230" s="55"/>
      <c r="B230" s="56"/>
      <c r="C230" s="69"/>
      <c r="D230" s="56"/>
      <c r="E230" s="56"/>
      <c r="F230" s="60"/>
      <c r="G230" s="65"/>
      <c r="H230" s="63"/>
      <c r="I230" s="59"/>
      <c r="J230" s="56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5.75" customHeight="1" x14ac:dyDescent="0.2">
      <c r="A231" s="55"/>
      <c r="B231" s="56"/>
      <c r="C231" s="69"/>
      <c r="D231" s="56"/>
      <c r="E231" s="56"/>
      <c r="F231" s="60"/>
      <c r="G231" s="65"/>
      <c r="H231" s="63"/>
      <c r="I231" s="59"/>
      <c r="J231" s="56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5.75" customHeight="1" x14ac:dyDescent="0.2">
      <c r="A232" s="55"/>
      <c r="B232" s="56"/>
      <c r="C232" s="69"/>
      <c r="D232" s="56"/>
      <c r="E232" s="56"/>
      <c r="F232" s="60"/>
      <c r="G232" s="65"/>
      <c r="H232" s="63"/>
      <c r="I232" s="59"/>
      <c r="J232" s="56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5.75" customHeight="1" x14ac:dyDescent="0.2">
      <c r="A233" s="55"/>
      <c r="B233" s="56"/>
      <c r="C233" s="69"/>
      <c r="D233" s="56"/>
      <c r="E233" s="56"/>
      <c r="F233" s="60"/>
      <c r="G233" s="65"/>
      <c r="H233" s="63"/>
      <c r="I233" s="59"/>
      <c r="J233" s="56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5.75" customHeight="1" x14ac:dyDescent="0.2">
      <c r="A234" s="55"/>
      <c r="B234" s="56"/>
      <c r="C234" s="69"/>
      <c r="D234" s="56"/>
      <c r="E234" s="56"/>
      <c r="F234" s="60"/>
      <c r="G234" s="65"/>
      <c r="H234" s="63"/>
      <c r="I234" s="59"/>
      <c r="J234" s="56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5.75" customHeight="1" x14ac:dyDescent="0.2">
      <c r="A235" s="55"/>
      <c r="B235" s="56"/>
      <c r="C235" s="69"/>
      <c r="D235" s="56"/>
      <c r="E235" s="56"/>
      <c r="F235" s="60"/>
      <c r="G235" s="65"/>
      <c r="H235" s="63"/>
      <c r="I235" s="59"/>
      <c r="J235" s="56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5.75" customHeight="1" x14ac:dyDescent="0.2">
      <c r="A236" s="55"/>
      <c r="B236" s="56"/>
      <c r="C236" s="69"/>
      <c r="D236" s="56"/>
      <c r="E236" s="56"/>
      <c r="F236" s="60"/>
      <c r="G236" s="65"/>
      <c r="H236" s="63"/>
      <c r="I236" s="59"/>
      <c r="J236" s="56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5.75" customHeight="1" x14ac:dyDescent="0.2">
      <c r="A237" s="55"/>
      <c r="B237" s="56"/>
      <c r="C237" s="69"/>
      <c r="D237" s="56"/>
      <c r="E237" s="56"/>
      <c r="F237" s="60"/>
      <c r="G237" s="65"/>
      <c r="H237" s="63"/>
      <c r="I237" s="59"/>
      <c r="J237" s="56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5.75" customHeight="1" x14ac:dyDescent="0.2">
      <c r="A238" s="55"/>
      <c r="B238" s="56"/>
      <c r="C238" s="69"/>
      <c r="D238" s="56"/>
      <c r="E238" s="56"/>
      <c r="F238" s="60"/>
      <c r="G238" s="65"/>
      <c r="H238" s="63"/>
      <c r="I238" s="59"/>
      <c r="J238" s="56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5.75" customHeight="1" x14ac:dyDescent="0.2">
      <c r="A239" s="55"/>
      <c r="B239" s="56"/>
      <c r="C239" s="69"/>
      <c r="D239" s="56"/>
      <c r="E239" s="56"/>
      <c r="F239" s="60"/>
      <c r="G239" s="65"/>
      <c r="H239" s="63"/>
      <c r="I239" s="59"/>
      <c r="J239" s="56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5.75" customHeight="1" x14ac:dyDescent="0.2">
      <c r="A240" s="55"/>
      <c r="B240" s="56"/>
      <c r="C240" s="69"/>
      <c r="D240" s="56"/>
      <c r="E240" s="56"/>
      <c r="F240" s="60"/>
      <c r="G240" s="65"/>
      <c r="H240" s="63"/>
      <c r="I240" s="59"/>
      <c r="J240" s="56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5.75" customHeight="1" x14ac:dyDescent="0.2">
      <c r="A241" s="55"/>
      <c r="B241" s="56"/>
      <c r="C241" s="69"/>
      <c r="D241" s="56"/>
      <c r="E241" s="56"/>
      <c r="F241" s="60"/>
      <c r="G241" s="65"/>
      <c r="H241" s="63"/>
      <c r="I241" s="59"/>
      <c r="J241" s="56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5.75" customHeight="1" x14ac:dyDescent="0.2">
      <c r="A242" s="55"/>
      <c r="B242" s="56"/>
      <c r="C242" s="69"/>
      <c r="D242" s="56"/>
      <c r="E242" s="56"/>
      <c r="F242" s="60"/>
      <c r="G242" s="65"/>
      <c r="H242" s="63"/>
      <c r="I242" s="59"/>
      <c r="J242" s="56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5.75" customHeight="1" x14ac:dyDescent="0.2">
      <c r="A243" s="55"/>
      <c r="B243" s="56"/>
      <c r="C243" s="69"/>
      <c r="D243" s="56"/>
      <c r="E243" s="56"/>
      <c r="F243" s="60"/>
      <c r="G243" s="65"/>
      <c r="H243" s="63"/>
      <c r="I243" s="59"/>
      <c r="J243" s="56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5.75" customHeight="1" x14ac:dyDescent="0.2">
      <c r="A244" s="55"/>
      <c r="B244" s="56"/>
      <c r="C244" s="69"/>
      <c r="D244" s="56"/>
      <c r="E244" s="56"/>
      <c r="F244" s="60"/>
      <c r="G244" s="65"/>
      <c r="H244" s="63"/>
      <c r="I244" s="59"/>
      <c r="J244" s="56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5.75" customHeight="1" x14ac:dyDescent="0.2">
      <c r="A245" s="55"/>
      <c r="B245" s="56"/>
      <c r="C245" s="69"/>
      <c r="D245" s="56"/>
      <c r="E245" s="56"/>
      <c r="F245" s="60"/>
      <c r="G245" s="65"/>
      <c r="H245" s="63"/>
      <c r="I245" s="59"/>
      <c r="J245" s="56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5.75" customHeight="1" x14ac:dyDescent="0.2">
      <c r="A246" s="55"/>
      <c r="B246" s="56"/>
      <c r="C246" s="69"/>
      <c r="D246" s="56"/>
      <c r="E246" s="56"/>
      <c r="F246" s="60"/>
      <c r="G246" s="65"/>
      <c r="H246" s="63"/>
      <c r="I246" s="59"/>
      <c r="J246" s="56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5.75" customHeight="1" x14ac:dyDescent="0.2">
      <c r="A247" s="55"/>
      <c r="B247" s="56"/>
      <c r="C247" s="69"/>
      <c r="D247" s="56"/>
      <c r="E247" s="56"/>
      <c r="F247" s="60"/>
      <c r="G247" s="65"/>
      <c r="H247" s="63"/>
      <c r="I247" s="59"/>
      <c r="J247" s="56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5.75" customHeight="1" x14ac:dyDescent="0.2">
      <c r="A248" s="55"/>
      <c r="B248" s="56"/>
      <c r="C248" s="69"/>
      <c r="D248" s="56"/>
      <c r="E248" s="56"/>
      <c r="F248" s="60"/>
      <c r="G248" s="65"/>
      <c r="H248" s="63"/>
      <c r="I248" s="59"/>
      <c r="J248" s="56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5.75" customHeight="1" x14ac:dyDescent="0.2">
      <c r="A249" s="55"/>
      <c r="B249" s="56"/>
      <c r="C249" s="69"/>
      <c r="D249" s="56"/>
      <c r="E249" s="56"/>
      <c r="F249" s="60"/>
      <c r="G249" s="65"/>
      <c r="H249" s="63"/>
      <c r="I249" s="59"/>
      <c r="J249" s="56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5.75" customHeight="1" x14ac:dyDescent="0.2">
      <c r="A250" s="55"/>
      <c r="B250" s="56"/>
      <c r="C250" s="69"/>
      <c r="D250" s="56"/>
      <c r="E250" s="56"/>
      <c r="F250" s="60"/>
      <c r="G250" s="65"/>
      <c r="H250" s="63"/>
      <c r="I250" s="59"/>
      <c r="J250" s="56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5.75" customHeight="1" x14ac:dyDescent="0.2">
      <c r="A251" s="55"/>
      <c r="B251" s="56"/>
      <c r="C251" s="69"/>
      <c r="D251" s="56"/>
      <c r="E251" s="56"/>
      <c r="F251" s="60"/>
      <c r="G251" s="65"/>
      <c r="H251" s="63"/>
      <c r="I251" s="59"/>
      <c r="J251" s="56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5.75" customHeight="1" x14ac:dyDescent="0.2">
      <c r="A252" s="55"/>
      <c r="B252" s="56"/>
      <c r="C252" s="69"/>
      <c r="D252" s="56"/>
      <c r="E252" s="56"/>
      <c r="F252" s="60"/>
      <c r="G252" s="65"/>
      <c r="H252" s="63"/>
      <c r="I252" s="59"/>
      <c r="J252" s="56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5.75" customHeight="1" x14ac:dyDescent="0.2">
      <c r="A253" s="55"/>
      <c r="B253" s="56"/>
      <c r="C253" s="69"/>
      <c r="D253" s="56"/>
      <c r="E253" s="56"/>
      <c r="F253" s="60"/>
      <c r="G253" s="65"/>
      <c r="H253" s="63"/>
      <c r="I253" s="59"/>
      <c r="J253" s="56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5.75" customHeight="1" x14ac:dyDescent="0.2">
      <c r="A254" s="55"/>
      <c r="B254" s="56"/>
      <c r="C254" s="69"/>
      <c r="D254" s="56"/>
      <c r="E254" s="56"/>
      <c r="F254" s="60"/>
      <c r="G254" s="65"/>
      <c r="H254" s="63"/>
      <c r="I254" s="59"/>
      <c r="J254" s="56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5.75" customHeight="1" x14ac:dyDescent="0.2">
      <c r="A255" s="55"/>
      <c r="B255" s="56"/>
      <c r="C255" s="69"/>
      <c r="D255" s="56"/>
      <c r="E255" s="56"/>
      <c r="F255" s="60"/>
      <c r="G255" s="65"/>
      <c r="H255" s="63"/>
      <c r="I255" s="59"/>
      <c r="J255" s="56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5.75" customHeight="1" x14ac:dyDescent="0.2">
      <c r="A256" s="55"/>
      <c r="B256" s="56"/>
      <c r="C256" s="69"/>
      <c r="D256" s="56"/>
      <c r="E256" s="56"/>
      <c r="F256" s="60"/>
      <c r="G256" s="65"/>
      <c r="H256" s="63"/>
      <c r="I256" s="59"/>
      <c r="J256" s="56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5.75" customHeight="1" x14ac:dyDescent="0.2">
      <c r="A257" s="55"/>
      <c r="B257" s="56"/>
      <c r="C257" s="69"/>
      <c r="D257" s="56"/>
      <c r="E257" s="56"/>
      <c r="F257" s="60"/>
      <c r="G257" s="65"/>
      <c r="H257" s="63"/>
      <c r="I257" s="59"/>
      <c r="J257" s="56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5.75" customHeight="1" x14ac:dyDescent="0.2">
      <c r="A258" s="55"/>
      <c r="B258" s="56"/>
      <c r="C258" s="69"/>
      <c r="D258" s="56"/>
      <c r="E258" s="56"/>
      <c r="F258" s="60"/>
      <c r="G258" s="65"/>
      <c r="H258" s="63"/>
      <c r="I258" s="59"/>
      <c r="J258" s="56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5.75" customHeight="1" x14ac:dyDescent="0.2">
      <c r="A259" s="55"/>
      <c r="B259" s="56"/>
      <c r="C259" s="69"/>
      <c r="D259" s="56"/>
      <c r="E259" s="56"/>
      <c r="F259" s="60"/>
      <c r="G259" s="65"/>
      <c r="H259" s="63"/>
      <c r="I259" s="59"/>
      <c r="J259" s="56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5.75" customHeight="1" x14ac:dyDescent="0.2">
      <c r="A260" s="55"/>
      <c r="B260" s="56"/>
      <c r="C260" s="69"/>
      <c r="D260" s="56"/>
      <c r="E260" s="56"/>
      <c r="F260" s="60"/>
      <c r="G260" s="65"/>
      <c r="H260" s="63"/>
      <c r="I260" s="59"/>
      <c r="J260" s="56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5.75" customHeight="1" x14ac:dyDescent="0.2">
      <c r="A261" s="55"/>
      <c r="B261" s="56"/>
      <c r="C261" s="69"/>
      <c r="D261" s="56"/>
      <c r="E261" s="56"/>
      <c r="F261" s="60"/>
      <c r="G261" s="65"/>
      <c r="H261" s="63"/>
      <c r="I261" s="59"/>
      <c r="J261" s="56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5.75" customHeight="1" x14ac:dyDescent="0.2">
      <c r="A262" s="55"/>
      <c r="B262" s="56"/>
      <c r="C262" s="69"/>
      <c r="D262" s="56"/>
      <c r="E262" s="56"/>
      <c r="F262" s="60"/>
      <c r="G262" s="65"/>
      <c r="H262" s="63"/>
      <c r="I262" s="59"/>
      <c r="J262" s="56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5.75" customHeight="1" x14ac:dyDescent="0.2">
      <c r="A263" s="55"/>
      <c r="B263" s="56"/>
      <c r="C263" s="69"/>
      <c r="D263" s="56"/>
      <c r="E263" s="56"/>
      <c r="F263" s="60"/>
      <c r="G263" s="65"/>
      <c r="H263" s="63"/>
      <c r="I263" s="59"/>
      <c r="J263" s="56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5.75" customHeight="1" x14ac:dyDescent="0.2">
      <c r="A264" s="55"/>
      <c r="B264" s="56"/>
      <c r="C264" s="69"/>
      <c r="D264" s="56"/>
      <c r="E264" s="56"/>
      <c r="F264" s="60"/>
      <c r="G264" s="65"/>
      <c r="H264" s="63"/>
      <c r="I264" s="59"/>
      <c r="J264" s="56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5.75" customHeight="1" x14ac:dyDescent="0.2">
      <c r="A265" s="55"/>
      <c r="B265" s="56"/>
      <c r="C265" s="69"/>
      <c r="D265" s="56"/>
      <c r="E265" s="56"/>
      <c r="F265" s="60"/>
      <c r="G265" s="65"/>
      <c r="H265" s="63"/>
      <c r="I265" s="59"/>
      <c r="J265" s="56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5.75" customHeight="1" x14ac:dyDescent="0.2">
      <c r="A266" s="55"/>
      <c r="B266" s="56"/>
      <c r="C266" s="69"/>
      <c r="D266" s="56"/>
      <c r="E266" s="56"/>
      <c r="F266" s="60"/>
      <c r="G266" s="65"/>
      <c r="H266" s="63"/>
      <c r="I266" s="59"/>
      <c r="J266" s="56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5.75" customHeight="1" x14ac:dyDescent="0.2">
      <c r="A267" s="55"/>
      <c r="B267" s="56"/>
      <c r="C267" s="69"/>
      <c r="D267" s="56"/>
      <c r="E267" s="56"/>
      <c r="F267" s="60"/>
      <c r="G267" s="65"/>
      <c r="H267" s="63"/>
      <c r="I267" s="59"/>
      <c r="J267" s="56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5.75" customHeight="1" x14ac:dyDescent="0.2">
      <c r="A268" s="55"/>
      <c r="B268" s="56"/>
      <c r="C268" s="69"/>
      <c r="D268" s="56"/>
      <c r="E268" s="56"/>
      <c r="F268" s="60"/>
      <c r="G268" s="65"/>
      <c r="H268" s="63"/>
      <c r="I268" s="59"/>
      <c r="J268" s="56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5.75" customHeight="1" x14ac:dyDescent="0.2">
      <c r="A269" s="55"/>
      <c r="B269" s="56"/>
      <c r="C269" s="69"/>
      <c r="D269" s="56"/>
      <c r="E269" s="56"/>
      <c r="F269" s="60"/>
      <c r="G269" s="65"/>
      <c r="H269" s="63"/>
      <c r="I269" s="59"/>
      <c r="J269" s="56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5.75" customHeight="1" x14ac:dyDescent="0.2">
      <c r="A270" s="55"/>
      <c r="B270" s="56"/>
      <c r="C270" s="69"/>
      <c r="D270" s="56"/>
      <c r="E270" s="56"/>
      <c r="F270" s="60"/>
      <c r="G270" s="65"/>
      <c r="H270" s="63"/>
      <c r="I270" s="59"/>
      <c r="J270" s="56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5.75" customHeight="1" x14ac:dyDescent="0.2">
      <c r="A271" s="55"/>
      <c r="B271" s="56"/>
      <c r="C271" s="69"/>
      <c r="D271" s="56"/>
      <c r="E271" s="56"/>
      <c r="F271" s="60"/>
      <c r="G271" s="65"/>
      <c r="H271" s="63"/>
      <c r="I271" s="59"/>
      <c r="J271" s="56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5.75" customHeight="1" x14ac:dyDescent="0.2">
      <c r="A272" s="55"/>
      <c r="B272" s="56"/>
      <c r="C272" s="69"/>
      <c r="D272" s="56"/>
      <c r="E272" s="56"/>
      <c r="F272" s="60"/>
      <c r="G272" s="65"/>
      <c r="H272" s="63"/>
      <c r="I272" s="59"/>
      <c r="J272" s="56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5.75" customHeight="1" x14ac:dyDescent="0.2">
      <c r="A273" s="55"/>
      <c r="B273" s="56"/>
      <c r="C273" s="69"/>
      <c r="D273" s="56"/>
      <c r="E273" s="56"/>
      <c r="F273" s="60"/>
      <c r="G273" s="65"/>
      <c r="H273" s="63"/>
      <c r="I273" s="59"/>
      <c r="J273" s="56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5.75" customHeight="1" x14ac:dyDescent="0.2">
      <c r="A274" s="55"/>
      <c r="B274" s="56"/>
      <c r="C274" s="69"/>
      <c r="D274" s="56"/>
      <c r="E274" s="56"/>
      <c r="F274" s="60"/>
      <c r="G274" s="65"/>
      <c r="H274" s="63"/>
      <c r="I274" s="59"/>
      <c r="J274" s="56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5.75" customHeight="1" x14ac:dyDescent="0.2">
      <c r="A275" s="55"/>
      <c r="B275" s="56"/>
      <c r="C275" s="69"/>
      <c r="D275" s="56"/>
      <c r="E275" s="56"/>
      <c r="F275" s="60"/>
      <c r="G275" s="65"/>
      <c r="H275" s="63"/>
      <c r="I275" s="59"/>
      <c r="J275" s="56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5.75" customHeight="1" x14ac:dyDescent="0.2">
      <c r="A276" s="55"/>
      <c r="B276" s="56"/>
      <c r="C276" s="69"/>
      <c r="D276" s="56"/>
      <c r="E276" s="56"/>
      <c r="F276" s="60"/>
      <c r="G276" s="65"/>
      <c r="H276" s="63"/>
      <c r="I276" s="59"/>
      <c r="J276" s="56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5.75" customHeight="1" x14ac:dyDescent="0.2">
      <c r="A277" s="55"/>
      <c r="B277" s="56"/>
      <c r="C277" s="69"/>
      <c r="D277" s="56"/>
      <c r="E277" s="56"/>
      <c r="F277" s="60"/>
      <c r="G277" s="65"/>
      <c r="H277" s="63"/>
      <c r="I277" s="59"/>
      <c r="J277" s="56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5.75" customHeight="1" x14ac:dyDescent="0.2">
      <c r="A278" s="55"/>
      <c r="B278" s="56"/>
      <c r="C278" s="69"/>
      <c r="D278" s="56"/>
      <c r="E278" s="56"/>
      <c r="F278" s="60"/>
      <c r="G278" s="65"/>
      <c r="H278" s="63"/>
      <c r="I278" s="59"/>
      <c r="J278" s="56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5.75" customHeight="1" x14ac:dyDescent="0.2">
      <c r="A279" s="55"/>
      <c r="B279" s="56"/>
      <c r="C279" s="69"/>
      <c r="D279" s="56"/>
      <c r="E279" s="56"/>
      <c r="F279" s="60"/>
      <c r="G279" s="65"/>
      <c r="H279" s="63"/>
      <c r="I279" s="59"/>
      <c r="J279" s="56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5.75" customHeight="1" x14ac:dyDescent="0.2">
      <c r="A280" s="55"/>
      <c r="B280" s="56"/>
      <c r="C280" s="69"/>
      <c r="D280" s="56"/>
      <c r="E280" s="56"/>
      <c r="F280" s="60"/>
      <c r="G280" s="65"/>
      <c r="H280" s="63"/>
      <c r="I280" s="59"/>
      <c r="J280" s="56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5.75" customHeight="1" x14ac:dyDescent="0.2">
      <c r="A281" s="55"/>
      <c r="B281" s="56"/>
      <c r="C281" s="69"/>
      <c r="D281" s="56"/>
      <c r="E281" s="56"/>
      <c r="F281" s="60"/>
      <c r="G281" s="65"/>
      <c r="H281" s="63"/>
      <c r="I281" s="59"/>
      <c r="J281" s="56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5.75" customHeight="1" x14ac:dyDescent="0.2">
      <c r="A282" s="55"/>
      <c r="B282" s="56"/>
      <c r="C282" s="69"/>
      <c r="D282" s="56"/>
      <c r="E282" s="56"/>
      <c r="F282" s="60"/>
      <c r="G282" s="65"/>
      <c r="H282" s="63"/>
      <c r="I282" s="59"/>
      <c r="J282" s="56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5.75" customHeight="1" x14ac:dyDescent="0.2">
      <c r="A283" s="55"/>
      <c r="B283" s="56"/>
      <c r="C283" s="69"/>
      <c r="D283" s="56"/>
      <c r="E283" s="56"/>
      <c r="F283" s="60"/>
      <c r="G283" s="65"/>
      <c r="H283" s="63"/>
      <c r="I283" s="59"/>
      <c r="J283" s="56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5.75" customHeight="1" x14ac:dyDescent="0.2">
      <c r="A284" s="55"/>
      <c r="B284" s="56"/>
      <c r="C284" s="69"/>
      <c r="D284" s="56"/>
      <c r="E284" s="56"/>
      <c r="F284" s="60"/>
      <c r="G284" s="65"/>
      <c r="H284" s="63"/>
      <c r="I284" s="59"/>
      <c r="J284" s="56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5.75" customHeight="1" x14ac:dyDescent="0.2">
      <c r="A285" s="55"/>
      <c r="B285" s="56"/>
      <c r="C285" s="69"/>
      <c r="D285" s="56"/>
      <c r="E285" s="56"/>
      <c r="F285" s="60"/>
      <c r="G285" s="65"/>
      <c r="H285" s="63"/>
      <c r="I285" s="59"/>
      <c r="J285" s="56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5.75" customHeight="1" x14ac:dyDescent="0.2">
      <c r="A286" s="55"/>
      <c r="B286" s="56"/>
      <c r="C286" s="69"/>
      <c r="D286" s="56"/>
      <c r="E286" s="56"/>
      <c r="F286" s="60"/>
      <c r="G286" s="65"/>
      <c r="H286" s="63"/>
      <c r="I286" s="59"/>
      <c r="J286" s="56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5.75" customHeight="1" x14ac:dyDescent="0.2">
      <c r="A287" s="55"/>
      <c r="B287" s="56"/>
      <c r="C287" s="69"/>
      <c r="D287" s="56"/>
      <c r="E287" s="56"/>
      <c r="F287" s="60"/>
      <c r="G287" s="65"/>
      <c r="H287" s="63"/>
      <c r="I287" s="59"/>
      <c r="J287" s="56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5.75" customHeight="1" x14ac:dyDescent="0.2">
      <c r="A288" s="55"/>
      <c r="B288" s="56"/>
      <c r="C288" s="69"/>
      <c r="D288" s="56"/>
      <c r="E288" s="56"/>
      <c r="F288" s="60"/>
      <c r="G288" s="65"/>
      <c r="H288" s="63"/>
      <c r="I288" s="59"/>
      <c r="J288" s="56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5.75" customHeight="1" x14ac:dyDescent="0.2">
      <c r="A289" s="55"/>
      <c r="B289" s="56"/>
      <c r="C289" s="69"/>
      <c r="D289" s="56"/>
      <c r="E289" s="56"/>
      <c r="F289" s="60"/>
      <c r="G289" s="65"/>
      <c r="H289" s="63"/>
      <c r="I289" s="59"/>
      <c r="J289" s="56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5.75" customHeight="1" x14ac:dyDescent="0.2">
      <c r="A290" s="55"/>
      <c r="B290" s="56"/>
      <c r="C290" s="69"/>
      <c r="D290" s="56"/>
      <c r="E290" s="56"/>
      <c r="F290" s="60"/>
      <c r="G290" s="65"/>
      <c r="H290" s="63"/>
      <c r="I290" s="59"/>
      <c r="J290" s="56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5.75" customHeight="1" x14ac:dyDescent="0.2">
      <c r="A291" s="55"/>
      <c r="B291" s="56"/>
      <c r="C291" s="69"/>
      <c r="D291" s="56"/>
      <c r="E291" s="56"/>
      <c r="F291" s="60"/>
      <c r="G291" s="65"/>
      <c r="H291" s="63"/>
      <c r="I291" s="59"/>
      <c r="J291" s="56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5.75" customHeight="1" x14ac:dyDescent="0.2">
      <c r="A292" s="55"/>
      <c r="B292" s="56"/>
      <c r="C292" s="69"/>
      <c r="D292" s="56"/>
      <c r="E292" s="56"/>
      <c r="F292" s="60"/>
      <c r="G292" s="65"/>
      <c r="H292" s="63"/>
      <c r="I292" s="59"/>
      <c r="J292" s="56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5.75" customHeight="1" x14ac:dyDescent="0.2">
      <c r="A293" s="55"/>
      <c r="B293" s="56"/>
      <c r="C293" s="69"/>
      <c r="D293" s="56"/>
      <c r="E293" s="56"/>
      <c r="F293" s="60"/>
      <c r="G293" s="65"/>
      <c r="H293" s="63"/>
      <c r="I293" s="59"/>
      <c r="J293" s="56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5.75" customHeight="1" x14ac:dyDescent="0.2">
      <c r="A294" s="55"/>
      <c r="B294" s="56"/>
      <c r="C294" s="69"/>
      <c r="D294" s="56"/>
      <c r="E294" s="56"/>
      <c r="F294" s="60"/>
      <c r="G294" s="65"/>
      <c r="H294" s="63"/>
      <c r="I294" s="59"/>
      <c r="J294" s="56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5.75" customHeight="1" x14ac:dyDescent="0.2">
      <c r="A295" s="55"/>
      <c r="B295" s="56"/>
      <c r="C295" s="69"/>
      <c r="D295" s="56"/>
      <c r="E295" s="56"/>
      <c r="F295" s="60"/>
      <c r="G295" s="65"/>
      <c r="H295" s="63"/>
      <c r="I295" s="59"/>
      <c r="J295" s="56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5.75" customHeight="1" x14ac:dyDescent="0.2">
      <c r="A296" s="55"/>
      <c r="B296" s="56"/>
      <c r="C296" s="69"/>
      <c r="D296" s="56"/>
      <c r="E296" s="56"/>
      <c r="F296" s="60"/>
      <c r="G296" s="65"/>
      <c r="H296" s="63"/>
      <c r="I296" s="59"/>
      <c r="J296" s="56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5.75" customHeight="1" x14ac:dyDescent="0.2">
      <c r="A297" s="55"/>
      <c r="B297" s="56"/>
      <c r="C297" s="69"/>
      <c r="D297" s="56"/>
      <c r="E297" s="56"/>
      <c r="F297" s="60"/>
      <c r="G297" s="65"/>
      <c r="H297" s="63"/>
      <c r="I297" s="59"/>
      <c r="J297" s="56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5.75" customHeight="1" x14ac:dyDescent="0.2">
      <c r="A298" s="55"/>
      <c r="B298" s="56"/>
      <c r="C298" s="69"/>
      <c r="D298" s="56"/>
      <c r="E298" s="56"/>
      <c r="F298" s="60"/>
      <c r="G298" s="65"/>
      <c r="H298" s="63"/>
      <c r="I298" s="59"/>
      <c r="J298" s="56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5.75" customHeight="1" x14ac:dyDescent="0.2">
      <c r="A299" s="55"/>
      <c r="B299" s="56"/>
      <c r="C299" s="69"/>
      <c r="D299" s="56"/>
      <c r="E299" s="56"/>
      <c r="F299" s="60"/>
      <c r="G299" s="65"/>
      <c r="H299" s="63"/>
      <c r="I299" s="59"/>
      <c r="J299" s="56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5.75" customHeight="1" x14ac:dyDescent="0.2">
      <c r="A300" s="55"/>
      <c r="B300" s="56"/>
      <c r="C300" s="69"/>
      <c r="D300" s="56"/>
      <c r="E300" s="56"/>
      <c r="F300" s="60"/>
      <c r="G300" s="65"/>
      <c r="H300" s="63"/>
      <c r="I300" s="59"/>
      <c r="J300" s="56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5.75" customHeight="1" x14ac:dyDescent="0.2">
      <c r="A301" s="55"/>
      <c r="B301" s="56"/>
      <c r="C301" s="69"/>
      <c r="D301" s="56"/>
      <c r="E301" s="56"/>
      <c r="F301" s="60"/>
      <c r="G301" s="65"/>
      <c r="H301" s="63"/>
      <c r="I301" s="59"/>
      <c r="J301" s="56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5.75" customHeight="1" x14ac:dyDescent="0.2">
      <c r="A302" s="55"/>
      <c r="B302" s="56"/>
      <c r="C302" s="69"/>
      <c r="D302" s="56"/>
      <c r="E302" s="56"/>
      <c r="F302" s="60"/>
      <c r="G302" s="65"/>
      <c r="H302" s="63"/>
      <c r="I302" s="59"/>
      <c r="J302" s="56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5.75" customHeight="1" x14ac:dyDescent="0.2">
      <c r="A303" s="55"/>
      <c r="B303" s="56"/>
      <c r="C303" s="69"/>
      <c r="D303" s="56"/>
      <c r="E303" s="56"/>
      <c r="F303" s="60"/>
      <c r="G303" s="65"/>
      <c r="H303" s="63"/>
      <c r="I303" s="59"/>
      <c r="J303" s="56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5.75" customHeight="1" x14ac:dyDescent="0.2">
      <c r="A304" s="55"/>
      <c r="B304" s="56"/>
      <c r="C304" s="69"/>
      <c r="D304" s="56"/>
      <c r="E304" s="56"/>
      <c r="F304" s="60"/>
      <c r="G304" s="65"/>
      <c r="H304" s="63"/>
      <c r="I304" s="59"/>
      <c r="J304" s="56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5.75" customHeight="1" x14ac:dyDescent="0.2">
      <c r="A305" s="55"/>
      <c r="B305" s="56"/>
      <c r="C305" s="69"/>
      <c r="D305" s="56"/>
      <c r="E305" s="56"/>
      <c r="F305" s="60"/>
      <c r="G305" s="65"/>
      <c r="H305" s="63"/>
      <c r="I305" s="59"/>
      <c r="J305" s="56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5.75" customHeight="1" x14ac:dyDescent="0.2">
      <c r="A306" s="55"/>
      <c r="B306" s="56"/>
      <c r="C306" s="69"/>
      <c r="D306" s="56"/>
      <c r="E306" s="56"/>
      <c r="F306" s="60"/>
      <c r="G306" s="65"/>
      <c r="H306" s="63"/>
      <c r="I306" s="59"/>
      <c r="J306" s="56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5.75" customHeight="1" x14ac:dyDescent="0.2">
      <c r="A307" s="55"/>
      <c r="B307" s="56"/>
      <c r="C307" s="69"/>
      <c r="D307" s="56"/>
      <c r="E307" s="56"/>
      <c r="F307" s="60"/>
      <c r="G307" s="65"/>
      <c r="H307" s="63"/>
      <c r="I307" s="59"/>
      <c r="J307" s="56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5.75" customHeight="1" x14ac:dyDescent="0.2">
      <c r="A308" s="55"/>
      <c r="B308" s="56"/>
      <c r="C308" s="69"/>
      <c r="D308" s="56"/>
      <c r="E308" s="56"/>
      <c r="F308" s="60"/>
      <c r="G308" s="65"/>
      <c r="H308" s="63"/>
      <c r="I308" s="59"/>
      <c r="J308" s="56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5.75" customHeight="1" x14ac:dyDescent="0.2">
      <c r="A309" s="55"/>
      <c r="B309" s="56"/>
      <c r="C309" s="69"/>
      <c r="D309" s="56"/>
      <c r="E309" s="56"/>
      <c r="F309" s="60"/>
      <c r="G309" s="65"/>
      <c r="H309" s="63"/>
      <c r="I309" s="59"/>
      <c r="J309" s="56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5.75" customHeight="1" x14ac:dyDescent="0.2">
      <c r="A310" s="55"/>
      <c r="B310" s="56"/>
      <c r="C310" s="69"/>
      <c r="D310" s="56"/>
      <c r="E310" s="56"/>
      <c r="F310" s="60"/>
      <c r="G310" s="65"/>
      <c r="H310" s="63"/>
      <c r="I310" s="59"/>
      <c r="J310" s="56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5.75" customHeight="1" x14ac:dyDescent="0.2">
      <c r="A311" s="55"/>
      <c r="B311" s="56"/>
      <c r="C311" s="69"/>
      <c r="D311" s="56"/>
      <c r="E311" s="56"/>
      <c r="F311" s="60"/>
      <c r="G311" s="65"/>
      <c r="H311" s="63"/>
      <c r="I311" s="59"/>
      <c r="J311" s="56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5.75" customHeight="1" x14ac:dyDescent="0.2">
      <c r="A312" s="55"/>
      <c r="B312" s="56"/>
      <c r="C312" s="69"/>
      <c r="D312" s="56"/>
      <c r="E312" s="56"/>
      <c r="F312" s="60"/>
      <c r="G312" s="65"/>
      <c r="H312" s="63"/>
      <c r="I312" s="59"/>
      <c r="J312" s="56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5.75" customHeight="1" x14ac:dyDescent="0.2">
      <c r="A313" s="55"/>
      <c r="B313" s="56"/>
      <c r="C313" s="69"/>
      <c r="D313" s="56"/>
      <c r="E313" s="56"/>
      <c r="F313" s="60"/>
      <c r="G313" s="65"/>
      <c r="H313" s="63"/>
      <c r="I313" s="59"/>
      <c r="J313" s="56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5.75" customHeight="1" x14ac:dyDescent="0.2">
      <c r="A314" s="55"/>
      <c r="B314" s="56"/>
      <c r="C314" s="69"/>
      <c r="D314" s="56"/>
      <c r="E314" s="56"/>
      <c r="F314" s="60"/>
      <c r="G314" s="65"/>
      <c r="H314" s="63"/>
      <c r="I314" s="59"/>
      <c r="J314" s="56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5.75" customHeight="1" x14ac:dyDescent="0.2">
      <c r="A315" s="55"/>
      <c r="B315" s="56"/>
      <c r="C315" s="69"/>
      <c r="D315" s="56"/>
      <c r="E315" s="56"/>
      <c r="F315" s="60"/>
      <c r="G315" s="65"/>
      <c r="H315" s="63"/>
      <c r="I315" s="59"/>
      <c r="J315" s="56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5.75" customHeight="1" x14ac:dyDescent="0.2">
      <c r="A316" s="55"/>
      <c r="B316" s="56"/>
      <c r="C316" s="69"/>
      <c r="D316" s="56"/>
      <c r="E316" s="56"/>
      <c r="F316" s="60"/>
      <c r="G316" s="65"/>
      <c r="H316" s="63"/>
      <c r="I316" s="59"/>
      <c r="J316" s="56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5.75" customHeight="1" x14ac:dyDescent="0.2">
      <c r="A317" s="55"/>
      <c r="B317" s="56"/>
      <c r="C317" s="69"/>
      <c r="D317" s="56"/>
      <c r="E317" s="56"/>
      <c r="F317" s="60"/>
      <c r="G317" s="65"/>
      <c r="H317" s="63"/>
      <c r="I317" s="59"/>
      <c r="J317" s="56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5.75" customHeight="1" x14ac:dyDescent="0.2">
      <c r="A318" s="55"/>
      <c r="B318" s="56"/>
      <c r="C318" s="69"/>
      <c r="D318" s="56"/>
      <c r="E318" s="56"/>
      <c r="F318" s="60"/>
      <c r="G318" s="65"/>
      <c r="H318" s="63"/>
      <c r="I318" s="59"/>
      <c r="J318" s="56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5.75" customHeight="1" x14ac:dyDescent="0.2">
      <c r="A319" s="55"/>
      <c r="B319" s="56"/>
      <c r="C319" s="69"/>
      <c r="D319" s="56"/>
      <c r="E319" s="56"/>
      <c r="F319" s="60"/>
      <c r="G319" s="65"/>
      <c r="H319" s="63"/>
      <c r="I319" s="59"/>
      <c r="J319" s="56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5.75" customHeight="1" x14ac:dyDescent="0.2">
      <c r="A320" s="55"/>
      <c r="B320" s="56"/>
      <c r="C320" s="69"/>
      <c r="D320" s="56"/>
      <c r="E320" s="56"/>
      <c r="F320" s="60"/>
      <c r="G320" s="65"/>
      <c r="H320" s="63"/>
      <c r="I320" s="59"/>
      <c r="J320" s="56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5.75" customHeight="1" x14ac:dyDescent="0.2">
      <c r="A321" s="55"/>
      <c r="B321" s="56"/>
      <c r="C321" s="69"/>
      <c r="D321" s="56"/>
      <c r="E321" s="56"/>
      <c r="F321" s="60"/>
      <c r="G321" s="65"/>
      <c r="H321" s="63"/>
      <c r="I321" s="59"/>
      <c r="J321" s="56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5.75" customHeight="1" x14ac:dyDescent="0.2">
      <c r="A322" s="55"/>
      <c r="B322" s="56"/>
      <c r="C322" s="69"/>
      <c r="D322" s="56"/>
      <c r="E322" s="56"/>
      <c r="F322" s="60"/>
      <c r="G322" s="65"/>
      <c r="H322" s="63"/>
      <c r="I322" s="59"/>
      <c r="J322" s="56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5.75" customHeight="1" x14ac:dyDescent="0.2">
      <c r="A323" s="55"/>
      <c r="B323" s="56"/>
      <c r="C323" s="69"/>
      <c r="D323" s="56"/>
      <c r="E323" s="56"/>
      <c r="F323" s="60"/>
      <c r="G323" s="65"/>
      <c r="H323" s="63"/>
      <c r="I323" s="59"/>
      <c r="J323" s="56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5.75" customHeight="1" x14ac:dyDescent="0.2">
      <c r="A324" s="55"/>
      <c r="B324" s="56"/>
      <c r="C324" s="69"/>
      <c r="D324" s="56"/>
      <c r="E324" s="56"/>
      <c r="F324" s="60"/>
      <c r="G324" s="65"/>
      <c r="H324" s="63"/>
      <c r="I324" s="59"/>
      <c r="J324" s="56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5.75" customHeight="1" x14ac:dyDescent="0.2">
      <c r="A325" s="55"/>
      <c r="B325" s="56"/>
      <c r="C325" s="69"/>
      <c r="D325" s="56"/>
      <c r="E325" s="56"/>
      <c r="F325" s="60"/>
      <c r="G325" s="65"/>
      <c r="H325" s="63"/>
      <c r="I325" s="59"/>
      <c r="J325" s="56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5.75" customHeight="1" x14ac:dyDescent="0.2">
      <c r="A326" s="55"/>
      <c r="B326" s="56"/>
      <c r="C326" s="69"/>
      <c r="D326" s="56"/>
      <c r="E326" s="56"/>
      <c r="F326" s="60"/>
      <c r="G326" s="65"/>
      <c r="H326" s="63"/>
      <c r="I326" s="59"/>
      <c r="J326" s="56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5.75" customHeight="1" x14ac:dyDescent="0.2">
      <c r="A327" s="55"/>
      <c r="B327" s="56"/>
      <c r="C327" s="69"/>
      <c r="D327" s="56"/>
      <c r="E327" s="56"/>
      <c r="F327" s="60"/>
      <c r="G327" s="65"/>
      <c r="H327" s="63"/>
      <c r="I327" s="59"/>
      <c r="J327" s="56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5.75" customHeight="1" x14ac:dyDescent="0.2">
      <c r="A328" s="55"/>
      <c r="B328" s="56"/>
      <c r="C328" s="69"/>
      <c r="D328" s="56"/>
      <c r="E328" s="56"/>
      <c r="F328" s="60"/>
      <c r="G328" s="65"/>
      <c r="H328" s="63"/>
      <c r="I328" s="59"/>
      <c r="J328" s="56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5.75" customHeight="1" x14ac:dyDescent="0.2">
      <c r="A329" s="55"/>
      <c r="B329" s="56"/>
      <c r="C329" s="69"/>
      <c r="D329" s="56"/>
      <c r="E329" s="56"/>
      <c r="F329" s="60"/>
      <c r="G329" s="65"/>
      <c r="H329" s="63"/>
      <c r="I329" s="59"/>
      <c r="J329" s="56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5.75" customHeight="1" x14ac:dyDescent="0.2">
      <c r="A330" s="55"/>
      <c r="B330" s="56"/>
      <c r="C330" s="69"/>
      <c r="D330" s="56"/>
      <c r="E330" s="56"/>
      <c r="F330" s="60"/>
      <c r="G330" s="65"/>
      <c r="H330" s="63"/>
      <c r="I330" s="59"/>
      <c r="J330" s="56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5.75" customHeight="1" x14ac:dyDescent="0.2">
      <c r="A331" s="55"/>
      <c r="B331" s="56"/>
      <c r="C331" s="69"/>
      <c r="D331" s="56"/>
      <c r="E331" s="56"/>
      <c r="F331" s="60"/>
      <c r="G331" s="65"/>
      <c r="H331" s="63"/>
      <c r="I331" s="59"/>
      <c r="J331" s="56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5.75" customHeight="1" x14ac:dyDescent="0.2">
      <c r="A332" s="55"/>
      <c r="B332" s="56"/>
      <c r="C332" s="69"/>
      <c r="D332" s="56"/>
      <c r="E332" s="56"/>
      <c r="F332" s="60"/>
      <c r="G332" s="65"/>
      <c r="H332" s="63"/>
      <c r="I332" s="59"/>
      <c r="J332" s="56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5.75" customHeight="1" x14ac:dyDescent="0.2">
      <c r="A333" s="55"/>
      <c r="B333" s="56"/>
      <c r="C333" s="69"/>
      <c r="D333" s="56"/>
      <c r="E333" s="56"/>
      <c r="F333" s="60"/>
      <c r="G333" s="65"/>
      <c r="H333" s="63"/>
      <c r="I333" s="59"/>
      <c r="J333" s="56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5.75" customHeight="1" x14ac:dyDescent="0.2">
      <c r="A334" s="55"/>
      <c r="B334" s="56"/>
      <c r="C334" s="69"/>
      <c r="D334" s="56"/>
      <c r="E334" s="56"/>
      <c r="F334" s="60"/>
      <c r="G334" s="65"/>
      <c r="H334" s="63"/>
      <c r="I334" s="59"/>
      <c r="J334" s="56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5.75" customHeight="1" x14ac:dyDescent="0.2">
      <c r="A335" s="55"/>
      <c r="B335" s="56"/>
      <c r="C335" s="69"/>
      <c r="D335" s="56"/>
      <c r="E335" s="56"/>
      <c r="F335" s="60"/>
      <c r="G335" s="65"/>
      <c r="H335" s="63"/>
      <c r="I335" s="59"/>
      <c r="J335" s="56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5.75" customHeight="1" x14ac:dyDescent="0.2">
      <c r="A336" s="55"/>
      <c r="B336" s="56"/>
      <c r="C336" s="69"/>
      <c r="D336" s="56"/>
      <c r="E336" s="56"/>
      <c r="F336" s="60"/>
      <c r="G336" s="65"/>
      <c r="H336" s="63"/>
      <c r="I336" s="59"/>
      <c r="J336" s="56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5.75" customHeight="1" x14ac:dyDescent="0.2">
      <c r="A337" s="55"/>
      <c r="B337" s="56"/>
      <c r="C337" s="69"/>
      <c r="D337" s="56"/>
      <c r="E337" s="56"/>
      <c r="F337" s="60"/>
      <c r="G337" s="65"/>
      <c r="H337" s="63"/>
      <c r="I337" s="59"/>
      <c r="J337" s="56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5.75" customHeight="1" x14ac:dyDescent="0.2">
      <c r="A338" s="55"/>
      <c r="B338" s="56"/>
      <c r="C338" s="69"/>
      <c r="D338" s="56"/>
      <c r="E338" s="56"/>
      <c r="F338" s="60"/>
      <c r="G338" s="65"/>
      <c r="H338" s="63"/>
      <c r="I338" s="59"/>
      <c r="J338" s="56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5.75" customHeight="1" x14ac:dyDescent="0.2">
      <c r="A339" s="55"/>
      <c r="B339" s="56"/>
      <c r="C339" s="69"/>
      <c r="D339" s="56"/>
      <c r="E339" s="56"/>
      <c r="F339" s="60"/>
      <c r="G339" s="65"/>
      <c r="H339" s="63"/>
      <c r="I339" s="59"/>
      <c r="J339" s="56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5.75" customHeight="1" x14ac:dyDescent="0.2">
      <c r="A340" s="55"/>
      <c r="B340" s="56"/>
      <c r="C340" s="69"/>
      <c r="D340" s="56"/>
      <c r="E340" s="56"/>
      <c r="F340" s="60"/>
      <c r="G340" s="65"/>
      <c r="H340" s="63"/>
      <c r="I340" s="59"/>
      <c r="J340" s="56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5.75" customHeight="1" x14ac:dyDescent="0.2">
      <c r="A341" s="55"/>
      <c r="B341" s="56"/>
      <c r="C341" s="69"/>
      <c r="D341" s="56"/>
      <c r="E341" s="56"/>
      <c r="F341" s="60"/>
      <c r="G341" s="65"/>
      <c r="H341" s="63"/>
      <c r="I341" s="59"/>
      <c r="J341" s="56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5.75" customHeight="1" x14ac:dyDescent="0.2">
      <c r="A342" s="55"/>
      <c r="B342" s="56"/>
      <c r="C342" s="69"/>
      <c r="D342" s="56"/>
      <c r="E342" s="56"/>
      <c r="F342" s="60"/>
      <c r="G342" s="65"/>
      <c r="H342" s="63"/>
      <c r="I342" s="59"/>
      <c r="J342" s="56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5.75" customHeight="1" x14ac:dyDescent="0.2">
      <c r="A343" s="55"/>
      <c r="B343" s="56"/>
      <c r="C343" s="69"/>
      <c r="D343" s="56"/>
      <c r="E343" s="56"/>
      <c r="F343" s="60"/>
      <c r="G343" s="65"/>
      <c r="H343" s="63"/>
      <c r="I343" s="59"/>
      <c r="J343" s="56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5.75" customHeight="1" x14ac:dyDescent="0.2">
      <c r="A344" s="55"/>
      <c r="B344" s="56"/>
      <c r="C344" s="69"/>
      <c r="D344" s="56"/>
      <c r="E344" s="56"/>
      <c r="F344" s="60"/>
      <c r="G344" s="65"/>
      <c r="H344" s="63"/>
      <c r="I344" s="59"/>
      <c r="J344" s="56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5.75" customHeight="1" x14ac:dyDescent="0.2">
      <c r="A345" s="55"/>
      <c r="B345" s="56"/>
      <c r="C345" s="69"/>
      <c r="D345" s="56"/>
      <c r="E345" s="56"/>
      <c r="F345" s="60"/>
      <c r="G345" s="65"/>
      <c r="H345" s="63"/>
      <c r="I345" s="59"/>
      <c r="J345" s="56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5.75" customHeight="1" x14ac:dyDescent="0.2">
      <c r="A346" s="55"/>
      <c r="B346" s="56"/>
      <c r="C346" s="69"/>
      <c r="D346" s="56"/>
      <c r="E346" s="56"/>
      <c r="F346" s="60"/>
      <c r="G346" s="65"/>
      <c r="H346" s="63"/>
      <c r="I346" s="59"/>
      <c r="J346" s="56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5.75" customHeight="1" x14ac:dyDescent="0.2">
      <c r="A347" s="55"/>
      <c r="B347" s="56"/>
      <c r="C347" s="69"/>
      <c r="D347" s="56"/>
      <c r="E347" s="56"/>
      <c r="F347" s="60"/>
      <c r="G347" s="65"/>
      <c r="H347" s="63"/>
      <c r="I347" s="59"/>
      <c r="J347" s="56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5.75" customHeight="1" x14ac:dyDescent="0.2">
      <c r="A348" s="55"/>
      <c r="B348" s="56"/>
      <c r="C348" s="69"/>
      <c r="D348" s="56"/>
      <c r="E348" s="56"/>
      <c r="F348" s="60"/>
      <c r="G348" s="65"/>
      <c r="H348" s="63"/>
      <c r="I348" s="59"/>
      <c r="J348" s="56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5.75" customHeight="1" x14ac:dyDescent="0.2">
      <c r="A349" s="55"/>
      <c r="B349" s="56"/>
      <c r="C349" s="69"/>
      <c r="D349" s="56"/>
      <c r="E349" s="56"/>
      <c r="F349" s="60"/>
      <c r="G349" s="65"/>
      <c r="H349" s="63"/>
      <c r="I349" s="59"/>
      <c r="J349" s="56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5.75" customHeight="1" x14ac:dyDescent="0.2">
      <c r="A350" s="55"/>
      <c r="B350" s="56"/>
      <c r="C350" s="69"/>
      <c r="D350" s="56"/>
      <c r="E350" s="56"/>
      <c r="F350" s="60"/>
      <c r="G350" s="65"/>
      <c r="H350" s="63"/>
      <c r="I350" s="59"/>
      <c r="J350" s="56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5.75" customHeight="1" x14ac:dyDescent="0.2">
      <c r="A351" s="55"/>
      <c r="B351" s="56"/>
      <c r="C351" s="69"/>
      <c r="D351" s="56"/>
      <c r="E351" s="56"/>
      <c r="F351" s="60"/>
      <c r="G351" s="65"/>
      <c r="H351" s="63"/>
      <c r="I351" s="59"/>
      <c r="J351" s="56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5.75" customHeight="1" x14ac:dyDescent="0.2">
      <c r="A352" s="55"/>
      <c r="B352" s="56"/>
      <c r="C352" s="69"/>
      <c r="D352" s="56"/>
      <c r="E352" s="56"/>
      <c r="F352" s="60"/>
      <c r="G352" s="65"/>
      <c r="H352" s="63"/>
      <c r="I352" s="59"/>
      <c r="J352" s="56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5.75" customHeight="1" x14ac:dyDescent="0.2">
      <c r="A353" s="55"/>
      <c r="B353" s="56"/>
      <c r="C353" s="69"/>
      <c r="D353" s="56"/>
      <c r="E353" s="56"/>
      <c r="F353" s="60"/>
      <c r="G353" s="65"/>
      <c r="H353" s="63"/>
      <c r="I353" s="59"/>
      <c r="J353" s="56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5.75" customHeight="1" x14ac:dyDescent="0.2">
      <c r="A354" s="55"/>
      <c r="B354" s="56"/>
      <c r="C354" s="69"/>
      <c r="D354" s="56"/>
      <c r="E354" s="56"/>
      <c r="F354" s="60"/>
      <c r="G354" s="65"/>
      <c r="H354" s="63"/>
      <c r="I354" s="59"/>
      <c r="J354" s="56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5.75" customHeight="1" x14ac:dyDescent="0.2">
      <c r="A355" s="55"/>
      <c r="B355" s="56"/>
      <c r="C355" s="69"/>
      <c r="D355" s="56"/>
      <c r="E355" s="56"/>
      <c r="F355" s="60"/>
      <c r="G355" s="65"/>
      <c r="H355" s="63"/>
      <c r="I355" s="59"/>
      <c r="J355" s="56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5.75" customHeight="1" x14ac:dyDescent="0.2">
      <c r="A356" s="55"/>
      <c r="B356" s="56"/>
      <c r="C356" s="69"/>
      <c r="D356" s="56"/>
      <c r="E356" s="56"/>
      <c r="F356" s="60"/>
      <c r="G356" s="65"/>
      <c r="H356" s="63"/>
      <c r="I356" s="59"/>
      <c r="J356" s="56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5.75" customHeight="1" x14ac:dyDescent="0.2">
      <c r="A357" s="55"/>
      <c r="B357" s="56"/>
      <c r="C357" s="69"/>
      <c r="D357" s="56"/>
      <c r="E357" s="56"/>
      <c r="F357" s="60"/>
      <c r="G357" s="65"/>
      <c r="H357" s="63"/>
      <c r="I357" s="59"/>
      <c r="J357" s="56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5.75" customHeight="1" x14ac:dyDescent="0.2">
      <c r="A358" s="55"/>
      <c r="B358" s="56"/>
      <c r="C358" s="69"/>
      <c r="D358" s="56"/>
      <c r="E358" s="56"/>
      <c r="F358" s="60"/>
      <c r="G358" s="65"/>
      <c r="H358" s="63"/>
      <c r="I358" s="59"/>
      <c r="J358" s="56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5.75" customHeight="1" x14ac:dyDescent="0.2">
      <c r="A359" s="55"/>
      <c r="B359" s="56"/>
      <c r="C359" s="69"/>
      <c r="D359" s="56"/>
      <c r="E359" s="56"/>
      <c r="F359" s="60"/>
      <c r="G359" s="65"/>
      <c r="H359" s="63"/>
      <c r="I359" s="59"/>
      <c r="J359" s="56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5.75" customHeight="1" x14ac:dyDescent="0.2">
      <c r="A360" s="55"/>
      <c r="B360" s="56"/>
      <c r="C360" s="69"/>
      <c r="D360" s="56"/>
      <c r="E360" s="56"/>
      <c r="F360" s="60"/>
      <c r="G360" s="65"/>
      <c r="H360" s="63"/>
      <c r="I360" s="59"/>
      <c r="J360" s="56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5.75" customHeight="1" x14ac:dyDescent="0.2">
      <c r="A361" s="55"/>
      <c r="B361" s="56"/>
      <c r="C361" s="69"/>
      <c r="D361" s="56"/>
      <c r="E361" s="56"/>
      <c r="F361" s="60"/>
      <c r="G361" s="65"/>
      <c r="H361" s="63"/>
      <c r="I361" s="59"/>
      <c r="J361" s="56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5.75" customHeight="1" x14ac:dyDescent="0.2">
      <c r="A362" s="55"/>
      <c r="B362" s="56"/>
      <c r="C362" s="69"/>
      <c r="D362" s="56"/>
      <c r="E362" s="56"/>
      <c r="F362" s="60"/>
      <c r="G362" s="65"/>
      <c r="H362" s="63"/>
      <c r="I362" s="59"/>
      <c r="J362" s="56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5.75" customHeight="1" x14ac:dyDescent="0.2">
      <c r="A363" s="55"/>
      <c r="B363" s="56"/>
      <c r="C363" s="69"/>
      <c r="D363" s="56"/>
      <c r="E363" s="56"/>
      <c r="F363" s="60"/>
      <c r="G363" s="65"/>
      <c r="H363" s="63"/>
      <c r="I363" s="59"/>
      <c r="J363" s="56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5.75" customHeight="1" x14ac:dyDescent="0.2">
      <c r="A364" s="55"/>
      <c r="B364" s="56"/>
      <c r="C364" s="69"/>
      <c r="D364" s="56"/>
      <c r="E364" s="56"/>
      <c r="F364" s="60"/>
      <c r="G364" s="65"/>
      <c r="H364" s="63"/>
      <c r="I364" s="59"/>
      <c r="J364" s="56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5.75" customHeight="1" x14ac:dyDescent="0.2">
      <c r="A365" s="55"/>
      <c r="B365" s="56"/>
      <c r="C365" s="69"/>
      <c r="D365" s="56"/>
      <c r="E365" s="56"/>
      <c r="F365" s="60"/>
      <c r="G365" s="65"/>
      <c r="H365" s="63"/>
      <c r="I365" s="59"/>
      <c r="J365" s="56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5.75" customHeight="1" x14ac:dyDescent="0.2">
      <c r="A366" s="55"/>
      <c r="B366" s="56"/>
      <c r="C366" s="69"/>
      <c r="D366" s="56"/>
      <c r="E366" s="56"/>
      <c r="F366" s="60"/>
      <c r="G366" s="65"/>
      <c r="H366" s="63"/>
      <c r="I366" s="59"/>
      <c r="J366" s="56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5.75" customHeight="1" x14ac:dyDescent="0.2">
      <c r="A367" s="55"/>
      <c r="B367" s="56"/>
      <c r="C367" s="69"/>
      <c r="D367" s="56"/>
      <c r="E367" s="56"/>
      <c r="F367" s="60"/>
      <c r="G367" s="65"/>
      <c r="H367" s="63"/>
      <c r="I367" s="59"/>
      <c r="J367" s="56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5.75" customHeight="1" x14ac:dyDescent="0.2">
      <c r="A368" s="55"/>
      <c r="B368" s="56"/>
      <c r="C368" s="69"/>
      <c r="D368" s="56"/>
      <c r="E368" s="56"/>
      <c r="F368" s="60"/>
      <c r="G368" s="65"/>
      <c r="H368" s="63"/>
      <c r="I368" s="59"/>
      <c r="J368" s="56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5.75" customHeight="1" x14ac:dyDescent="0.2">
      <c r="A369" s="55"/>
      <c r="B369" s="56"/>
      <c r="C369" s="69"/>
      <c r="D369" s="56"/>
      <c r="E369" s="56"/>
      <c r="F369" s="60"/>
      <c r="G369" s="65"/>
      <c r="H369" s="63"/>
      <c r="I369" s="59"/>
      <c r="J369" s="56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5.75" customHeight="1" x14ac:dyDescent="0.2">
      <c r="A370" s="55"/>
      <c r="B370" s="56"/>
      <c r="C370" s="69"/>
      <c r="D370" s="56"/>
      <c r="E370" s="56"/>
      <c r="F370" s="60"/>
      <c r="G370" s="65"/>
      <c r="H370" s="63"/>
      <c r="I370" s="59"/>
      <c r="J370" s="56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5.75" customHeight="1" x14ac:dyDescent="0.2">
      <c r="A371" s="55"/>
      <c r="B371" s="56"/>
      <c r="C371" s="69"/>
      <c r="D371" s="56"/>
      <c r="E371" s="56"/>
      <c r="F371" s="60"/>
      <c r="G371" s="65"/>
      <c r="H371" s="63"/>
      <c r="I371" s="59"/>
      <c r="J371" s="56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5.75" customHeight="1" x14ac:dyDescent="0.2">
      <c r="A372" s="55"/>
      <c r="B372" s="56"/>
      <c r="C372" s="69"/>
      <c r="D372" s="56"/>
      <c r="E372" s="56"/>
      <c r="F372" s="60"/>
      <c r="G372" s="65"/>
      <c r="H372" s="63"/>
      <c r="I372" s="59"/>
      <c r="J372" s="56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5.75" customHeight="1" x14ac:dyDescent="0.2">
      <c r="A373" s="55"/>
      <c r="B373" s="56"/>
      <c r="C373" s="69"/>
      <c r="D373" s="56"/>
      <c r="E373" s="56"/>
      <c r="F373" s="60"/>
      <c r="G373" s="65"/>
      <c r="H373" s="63"/>
      <c r="I373" s="59"/>
      <c r="J373" s="56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5.75" customHeight="1" x14ac:dyDescent="0.2">
      <c r="A374" s="55"/>
      <c r="B374" s="56"/>
      <c r="C374" s="69"/>
      <c r="D374" s="56"/>
      <c r="E374" s="56"/>
      <c r="F374" s="60"/>
      <c r="G374" s="65"/>
      <c r="H374" s="63"/>
      <c r="I374" s="59"/>
      <c r="J374" s="56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5.75" customHeight="1" x14ac:dyDescent="0.2">
      <c r="A375" s="55"/>
      <c r="B375" s="56"/>
      <c r="C375" s="69"/>
      <c r="D375" s="56"/>
      <c r="E375" s="56"/>
      <c r="F375" s="60"/>
      <c r="G375" s="65"/>
      <c r="H375" s="63"/>
      <c r="I375" s="59"/>
      <c r="J375" s="56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5.75" customHeight="1" x14ac:dyDescent="0.2">
      <c r="A376" s="55"/>
      <c r="B376" s="56"/>
      <c r="C376" s="69"/>
      <c r="D376" s="56"/>
      <c r="E376" s="56"/>
      <c r="F376" s="60"/>
      <c r="G376" s="65"/>
      <c r="H376" s="63"/>
      <c r="I376" s="59"/>
      <c r="J376" s="56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5.75" customHeight="1" x14ac:dyDescent="0.2">
      <c r="A377" s="55"/>
      <c r="B377" s="56"/>
      <c r="C377" s="69"/>
      <c r="D377" s="56"/>
      <c r="E377" s="56"/>
      <c r="F377" s="60"/>
      <c r="G377" s="65"/>
      <c r="H377" s="63"/>
      <c r="I377" s="59"/>
      <c r="J377" s="56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5.75" customHeight="1" x14ac:dyDescent="0.2">
      <c r="A378" s="55"/>
      <c r="B378" s="56"/>
      <c r="C378" s="69"/>
      <c r="D378" s="56"/>
      <c r="E378" s="56"/>
      <c r="F378" s="60"/>
      <c r="G378" s="65"/>
      <c r="H378" s="63"/>
      <c r="I378" s="59"/>
      <c r="J378" s="56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5.75" customHeight="1" x14ac:dyDescent="0.2">
      <c r="A379" s="55"/>
      <c r="B379" s="56"/>
      <c r="C379" s="69"/>
      <c r="D379" s="56"/>
      <c r="E379" s="56"/>
      <c r="F379" s="60"/>
      <c r="G379" s="65"/>
      <c r="H379" s="63"/>
      <c r="I379" s="59"/>
      <c r="J379" s="56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5.75" customHeight="1" x14ac:dyDescent="0.2">
      <c r="A380" s="55"/>
      <c r="B380" s="56"/>
      <c r="C380" s="69"/>
      <c r="D380" s="56"/>
      <c r="E380" s="56"/>
      <c r="F380" s="60"/>
      <c r="G380" s="65"/>
      <c r="H380" s="63"/>
      <c r="I380" s="59"/>
      <c r="J380" s="56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5.75" customHeight="1" x14ac:dyDescent="0.2">
      <c r="A381" s="55"/>
      <c r="B381" s="56"/>
      <c r="C381" s="69"/>
      <c r="D381" s="56"/>
      <c r="E381" s="56"/>
      <c r="F381" s="60"/>
      <c r="G381" s="65"/>
      <c r="H381" s="63"/>
      <c r="I381" s="59"/>
      <c r="J381" s="56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5.75" customHeight="1" x14ac:dyDescent="0.2">
      <c r="A382" s="55"/>
      <c r="B382" s="56"/>
      <c r="C382" s="69"/>
      <c r="D382" s="56"/>
      <c r="E382" s="56"/>
      <c r="F382" s="60"/>
      <c r="G382" s="65"/>
      <c r="H382" s="63"/>
      <c r="I382" s="59"/>
      <c r="J382" s="56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5.75" customHeight="1" x14ac:dyDescent="0.2">
      <c r="A383" s="55"/>
      <c r="B383" s="56"/>
      <c r="C383" s="69"/>
      <c r="D383" s="56"/>
      <c r="E383" s="56"/>
      <c r="F383" s="60"/>
      <c r="G383" s="65"/>
      <c r="H383" s="63"/>
      <c r="I383" s="59"/>
      <c r="J383" s="56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69930555555555596" right="0.69930555555555596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2025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 Bruggeman</dc:creator>
  <dcterms:created xsi:type="dcterms:W3CDTF">2020-12-17T10:46:00Z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1033-11.2.0.10296</vt:lpwstr>
  </property>
  <property fmtid="{D5CDD505-2E9C-101B-9397-08002B2CF9AE}" pid="3" name="ICV">
    <vt:lpwstr>AD7366002828409494C4D621A87BA536</vt:lpwstr>
  </property>
</Properties>
</file>